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2.WORK\DTT\2023.MAGNETICHE\"/>
    </mc:Choice>
  </mc:AlternateContent>
  <xr:revisionPtr revIDLastSave="0" documentId="13_ncr:1_{FA88EBBB-3760-442D-99DD-F0F6C60761D1}" xr6:coauthVersionLast="47" xr6:coauthVersionMax="47" xr10:uidLastSave="{00000000-0000-0000-0000-000000000000}"/>
  <bookViews>
    <workbookView xWindow="-110" yWindow="-110" windowWidth="19420" windowHeight="10420" xr2:uid="{104E2573-C87B-419C-966A-732AF7AE8E23}"/>
  </bookViews>
  <sheets>
    <sheet name="DMA Planning 2023" sheetId="1" r:id="rId1"/>
    <sheet name="Stat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J85" i="1"/>
  <c r="K85" i="1"/>
  <c r="K82" i="1"/>
  <c r="J80" i="1"/>
  <c r="J82" i="1"/>
  <c r="F83" i="1"/>
  <c r="F82" i="1"/>
  <c r="K80" i="1"/>
  <c r="F85" i="1"/>
  <c r="F81" i="1"/>
  <c r="F80" i="1"/>
  <c r="H86" i="1"/>
  <c r="H85" i="1"/>
  <c r="H84" i="1"/>
  <c r="H83" i="1"/>
  <c r="H82" i="1"/>
  <c r="H81" i="1"/>
  <c r="H80" i="1"/>
  <c r="H77" i="1"/>
  <c r="J74" i="1"/>
  <c r="K74" i="1"/>
  <c r="H79" i="1"/>
  <c r="F74" i="1"/>
  <c r="F70" i="1"/>
  <c r="F69" i="1"/>
  <c r="J59" i="1"/>
  <c r="J54" i="1"/>
  <c r="H78" i="1"/>
  <c r="H76" i="1"/>
  <c r="H75" i="1"/>
  <c r="H74" i="1"/>
  <c r="H73" i="1"/>
  <c r="H72" i="1"/>
  <c r="H71" i="1"/>
  <c r="H70" i="1"/>
  <c r="K69" i="1"/>
  <c r="J69" i="1"/>
  <c r="H69" i="1"/>
  <c r="F66" i="1"/>
  <c r="F65" i="1"/>
  <c r="F64" i="1"/>
  <c r="F61" i="1"/>
  <c r="F60" i="1"/>
  <c r="F59" i="1"/>
  <c r="H68" i="1"/>
  <c r="H67" i="1"/>
  <c r="H66" i="1"/>
  <c r="H65" i="1"/>
  <c r="K64" i="1"/>
  <c r="J64" i="1"/>
  <c r="H64" i="1"/>
  <c r="H63" i="1"/>
  <c r="H62" i="1"/>
  <c r="H61" i="1"/>
  <c r="H60" i="1"/>
  <c r="K59" i="1"/>
  <c r="H59" i="1"/>
  <c r="F54" i="1"/>
  <c r="F56" i="1"/>
  <c r="F55" i="1"/>
  <c r="H58" i="1"/>
  <c r="H57" i="1"/>
  <c r="H56" i="1"/>
  <c r="H55" i="1"/>
  <c r="K54" i="1"/>
  <c r="H54" i="1"/>
  <c r="J44" i="1"/>
  <c r="J49" i="1"/>
  <c r="K49" i="1"/>
  <c r="F51" i="1"/>
  <c r="F50" i="1"/>
  <c r="K13" i="1"/>
  <c r="K23" i="1"/>
  <c r="K30" i="1"/>
  <c r="K35" i="1"/>
  <c r="K40" i="1"/>
  <c r="K44" i="1"/>
  <c r="H53" i="1"/>
  <c r="H52" i="1"/>
  <c r="J13" i="1"/>
  <c r="J23" i="1"/>
  <c r="J30" i="1"/>
  <c r="J35" i="1"/>
  <c r="J40" i="1"/>
  <c r="F49" i="1"/>
  <c r="F46" i="1"/>
  <c r="F45" i="1"/>
  <c r="F44" i="1"/>
  <c r="H51" i="1"/>
  <c r="H50" i="1"/>
  <c r="H49" i="1"/>
  <c r="H48" i="1"/>
  <c r="H47" i="1"/>
  <c r="H46" i="1"/>
  <c r="H45" i="1"/>
  <c r="H44" i="1"/>
  <c r="F25" i="1"/>
  <c r="F24" i="1"/>
  <c r="H27" i="1"/>
  <c r="H26" i="1"/>
  <c r="H25" i="1"/>
  <c r="H24" i="1"/>
  <c r="F40" i="1"/>
  <c r="F41" i="1"/>
  <c r="F42" i="1"/>
  <c r="F39" i="1"/>
  <c r="F36" i="1"/>
  <c r="F35" i="1"/>
  <c r="F34" i="1"/>
  <c r="H43" i="1"/>
  <c r="H42" i="1"/>
  <c r="H41" i="1"/>
  <c r="H40" i="1"/>
  <c r="H39" i="1"/>
  <c r="H38" i="1"/>
  <c r="H37" i="1"/>
  <c r="H36" i="1"/>
  <c r="H35" i="1"/>
  <c r="H34" i="1"/>
  <c r="H33" i="1"/>
  <c r="H32" i="1"/>
  <c r="H18" i="2"/>
  <c r="H17" i="2"/>
  <c r="H16" i="2"/>
  <c r="H15" i="2"/>
  <c r="F14" i="1"/>
  <c r="F15" i="1"/>
  <c r="H14" i="2"/>
  <c r="H14" i="1"/>
  <c r="H15" i="1"/>
  <c r="F31" i="1"/>
  <c r="H31" i="1" s="1"/>
  <c r="F30" i="1"/>
  <c r="H30" i="1" s="1"/>
  <c r="F29" i="1"/>
  <c r="H29" i="1" s="1"/>
  <c r="H28" i="1"/>
  <c r="F23" i="1"/>
  <c r="H23" i="1" s="1"/>
  <c r="F22" i="1"/>
  <c r="H22" i="1" s="1"/>
  <c r="H21" i="1"/>
  <c r="F20" i="1"/>
  <c r="H20" i="1" s="1"/>
  <c r="F19" i="1"/>
  <c r="H19" i="1" s="1"/>
  <c r="F18" i="1"/>
  <c r="H18" i="1" s="1"/>
  <c r="F17" i="1"/>
  <c r="H17" i="1" s="1"/>
  <c r="H16" i="1"/>
  <c r="F13" i="1"/>
  <c r="H13" i="1" s="1"/>
  <c r="AY4" i="1"/>
  <c r="AL4" i="1"/>
  <c r="Y4" i="1"/>
  <c r="L4" i="1"/>
  <c r="L6" i="1"/>
  <c r="L82" i="1" s="1"/>
  <c r="L80" i="1" l="1"/>
  <c r="L86" i="1"/>
  <c r="L85" i="1"/>
  <c r="L84" i="1"/>
  <c r="L83" i="1"/>
  <c r="L81" i="1"/>
  <c r="L79" i="1"/>
  <c r="L71" i="1"/>
  <c r="L70" i="1"/>
  <c r="L69" i="1"/>
  <c r="L78" i="1"/>
  <c r="L77" i="1"/>
  <c r="L76" i="1"/>
  <c r="L75" i="1"/>
  <c r="L74" i="1"/>
  <c r="L73" i="1"/>
  <c r="L72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11" i="1"/>
  <c r="L10" i="1"/>
  <c r="L27" i="1"/>
  <c r="L26" i="1"/>
  <c r="L25" i="1"/>
  <c r="L24" i="1"/>
  <c r="L12" i="1"/>
  <c r="L9" i="1"/>
  <c r="M6" i="1"/>
  <c r="M82" i="1" s="1"/>
  <c r="L39" i="1"/>
  <c r="L38" i="1"/>
  <c r="L37" i="1"/>
  <c r="L36" i="1"/>
  <c r="L35" i="1"/>
  <c r="L34" i="1"/>
  <c r="L33" i="1"/>
  <c r="L32" i="1"/>
  <c r="L15" i="1"/>
  <c r="L16" i="1"/>
  <c r="L17" i="1"/>
  <c r="L18" i="1"/>
  <c r="L19" i="1"/>
  <c r="L20" i="1"/>
  <c r="L21" i="1"/>
  <c r="L22" i="1"/>
  <c r="L23" i="1"/>
  <c r="L28" i="1"/>
  <c r="L29" i="1"/>
  <c r="L30" i="1"/>
  <c r="L31" i="1"/>
  <c r="L14" i="1"/>
  <c r="L13" i="1"/>
  <c r="L5" i="1"/>
  <c r="N6" i="1"/>
  <c r="N82" i="1" s="1"/>
  <c r="N80" i="1" l="1"/>
  <c r="N86" i="1"/>
  <c r="N85" i="1"/>
  <c r="N84" i="1"/>
  <c r="N83" i="1"/>
  <c r="N81" i="1"/>
  <c r="M80" i="1"/>
  <c r="M86" i="1"/>
  <c r="M85" i="1"/>
  <c r="M84" i="1"/>
  <c r="M83" i="1"/>
  <c r="M81" i="1"/>
  <c r="N79" i="1"/>
  <c r="N71" i="1"/>
  <c r="N70" i="1"/>
  <c r="N69" i="1"/>
  <c r="N78" i="1"/>
  <c r="N77" i="1"/>
  <c r="N76" i="1"/>
  <c r="N75" i="1"/>
  <c r="N74" i="1"/>
  <c r="N73" i="1"/>
  <c r="N72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M79" i="1"/>
  <c r="M71" i="1"/>
  <c r="M70" i="1"/>
  <c r="M69" i="1"/>
  <c r="M78" i="1"/>
  <c r="M77" i="1"/>
  <c r="M76" i="1"/>
  <c r="M75" i="1"/>
  <c r="M74" i="1"/>
  <c r="M73" i="1"/>
  <c r="M72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N11" i="1"/>
  <c r="N10" i="1"/>
  <c r="M11" i="1"/>
  <c r="M10" i="1"/>
  <c r="N27" i="1"/>
  <c r="N26" i="1"/>
  <c r="N25" i="1"/>
  <c r="N24" i="1"/>
  <c r="N12" i="1"/>
  <c r="N9" i="1"/>
  <c r="M27" i="1"/>
  <c r="M26" i="1"/>
  <c r="M25" i="1"/>
  <c r="M24" i="1"/>
  <c r="M12" i="1"/>
  <c r="M9" i="1"/>
  <c r="O6" i="1"/>
  <c r="O82" i="1" s="1"/>
  <c r="N39" i="1"/>
  <c r="N38" i="1"/>
  <c r="N37" i="1"/>
  <c r="N36" i="1"/>
  <c r="N35" i="1"/>
  <c r="N34" i="1"/>
  <c r="N33" i="1"/>
  <c r="N32" i="1"/>
  <c r="N31" i="1"/>
  <c r="N30" i="1"/>
  <c r="N29" i="1"/>
  <c r="N28" i="1"/>
  <c r="N23" i="1"/>
  <c r="N22" i="1"/>
  <c r="N21" i="1"/>
  <c r="N20" i="1"/>
  <c r="N19" i="1"/>
  <c r="N18" i="1"/>
  <c r="N17" i="1"/>
  <c r="N16" i="1"/>
  <c r="N15" i="1"/>
  <c r="N14" i="1"/>
  <c r="N13" i="1"/>
  <c r="N8" i="1"/>
  <c r="M39" i="1"/>
  <c r="M38" i="1"/>
  <c r="M37" i="1"/>
  <c r="M36" i="1"/>
  <c r="M35" i="1"/>
  <c r="M34" i="1"/>
  <c r="M33" i="1"/>
  <c r="M32" i="1"/>
  <c r="M31" i="1"/>
  <c r="M30" i="1"/>
  <c r="M29" i="1"/>
  <c r="M28" i="1"/>
  <c r="M23" i="1"/>
  <c r="M22" i="1"/>
  <c r="M21" i="1"/>
  <c r="M20" i="1"/>
  <c r="M19" i="1"/>
  <c r="M18" i="1"/>
  <c r="M17" i="1"/>
  <c r="M16" i="1"/>
  <c r="M15" i="1"/>
  <c r="M14" i="1"/>
  <c r="M13" i="1"/>
  <c r="M8" i="1"/>
  <c r="O80" i="1" l="1"/>
  <c r="O86" i="1"/>
  <c r="O85" i="1"/>
  <c r="O84" i="1"/>
  <c r="O83" i="1"/>
  <c r="O81" i="1"/>
  <c r="O79" i="1"/>
  <c r="O71" i="1"/>
  <c r="O70" i="1"/>
  <c r="O69" i="1"/>
  <c r="O78" i="1"/>
  <c r="O77" i="1"/>
  <c r="O76" i="1"/>
  <c r="O75" i="1"/>
  <c r="O74" i="1"/>
  <c r="O73" i="1"/>
  <c r="O72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11" i="1"/>
  <c r="O10" i="1"/>
  <c r="O27" i="1"/>
  <c r="O26" i="1"/>
  <c r="O25" i="1"/>
  <c r="O24" i="1"/>
  <c r="O12" i="1"/>
  <c r="O9" i="1"/>
  <c r="P6" i="1"/>
  <c r="P82" i="1" s="1"/>
  <c r="O39" i="1"/>
  <c r="O38" i="1"/>
  <c r="O37" i="1"/>
  <c r="O36" i="1"/>
  <c r="O35" i="1"/>
  <c r="O34" i="1"/>
  <c r="O33" i="1"/>
  <c r="O32" i="1"/>
  <c r="O31" i="1"/>
  <c r="O30" i="1"/>
  <c r="O29" i="1"/>
  <c r="O28" i="1"/>
  <c r="O23" i="1"/>
  <c r="O22" i="1"/>
  <c r="O21" i="1"/>
  <c r="O20" i="1"/>
  <c r="O19" i="1"/>
  <c r="O18" i="1"/>
  <c r="O17" i="1"/>
  <c r="O16" i="1"/>
  <c r="O15" i="1"/>
  <c r="O14" i="1"/>
  <c r="O13" i="1"/>
  <c r="O8" i="1"/>
  <c r="P80" i="1" l="1"/>
  <c r="P86" i="1"/>
  <c r="P85" i="1"/>
  <c r="P84" i="1"/>
  <c r="P83" i="1"/>
  <c r="P81" i="1"/>
  <c r="P79" i="1"/>
  <c r="P71" i="1"/>
  <c r="P70" i="1"/>
  <c r="P69" i="1"/>
  <c r="P78" i="1"/>
  <c r="P77" i="1"/>
  <c r="P76" i="1"/>
  <c r="P75" i="1"/>
  <c r="P74" i="1"/>
  <c r="P73" i="1"/>
  <c r="P72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11" i="1"/>
  <c r="P10" i="1"/>
  <c r="P27" i="1"/>
  <c r="P26" i="1"/>
  <c r="P25" i="1"/>
  <c r="P24" i="1"/>
  <c r="P12" i="1"/>
  <c r="P9" i="1"/>
  <c r="Q6" i="1"/>
  <c r="Q82" i="1" s="1"/>
  <c r="P39" i="1"/>
  <c r="P38" i="1"/>
  <c r="P37" i="1"/>
  <c r="P36" i="1"/>
  <c r="P35" i="1"/>
  <c r="P34" i="1"/>
  <c r="P33" i="1"/>
  <c r="P32" i="1"/>
  <c r="P31" i="1"/>
  <c r="P30" i="1"/>
  <c r="P29" i="1"/>
  <c r="P28" i="1"/>
  <c r="P23" i="1"/>
  <c r="P22" i="1"/>
  <c r="P21" i="1"/>
  <c r="P20" i="1"/>
  <c r="P19" i="1"/>
  <c r="P18" i="1"/>
  <c r="P17" i="1"/>
  <c r="P16" i="1"/>
  <c r="P15" i="1"/>
  <c r="P14" i="1"/>
  <c r="P13" i="1"/>
  <c r="P8" i="1"/>
  <c r="Q80" i="1" l="1"/>
  <c r="Q86" i="1"/>
  <c r="Q85" i="1"/>
  <c r="Q84" i="1"/>
  <c r="Q83" i="1"/>
  <c r="Q81" i="1"/>
  <c r="Q79" i="1"/>
  <c r="Q71" i="1"/>
  <c r="Q70" i="1"/>
  <c r="Q69" i="1"/>
  <c r="Q78" i="1"/>
  <c r="Q77" i="1"/>
  <c r="Q76" i="1"/>
  <c r="Q75" i="1"/>
  <c r="Q74" i="1"/>
  <c r="Q73" i="1"/>
  <c r="Q72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11" i="1"/>
  <c r="Q10" i="1"/>
  <c r="Q27" i="1"/>
  <c r="Q26" i="1"/>
  <c r="Q25" i="1"/>
  <c r="Q24" i="1"/>
  <c r="Q12" i="1"/>
  <c r="Q9" i="1"/>
  <c r="R6" i="1"/>
  <c r="R82" i="1" s="1"/>
  <c r="Q39" i="1"/>
  <c r="Q38" i="1"/>
  <c r="Q37" i="1"/>
  <c r="Q36" i="1"/>
  <c r="Q35" i="1"/>
  <c r="Q34" i="1"/>
  <c r="Q33" i="1"/>
  <c r="Q32" i="1"/>
  <c r="Q31" i="1"/>
  <c r="Q30" i="1"/>
  <c r="Q29" i="1"/>
  <c r="Q28" i="1"/>
  <c r="Q23" i="1"/>
  <c r="Q22" i="1"/>
  <c r="Q21" i="1"/>
  <c r="Q20" i="1"/>
  <c r="Q19" i="1"/>
  <c r="Q18" i="1"/>
  <c r="Q17" i="1"/>
  <c r="Q16" i="1"/>
  <c r="Q15" i="1"/>
  <c r="Q14" i="1"/>
  <c r="Q13" i="1"/>
  <c r="Q8" i="1"/>
  <c r="R80" i="1" l="1"/>
  <c r="R86" i="1"/>
  <c r="R85" i="1"/>
  <c r="R84" i="1"/>
  <c r="R83" i="1"/>
  <c r="R81" i="1"/>
  <c r="R79" i="1"/>
  <c r="R71" i="1"/>
  <c r="R70" i="1"/>
  <c r="R69" i="1"/>
  <c r="R78" i="1"/>
  <c r="R77" i="1"/>
  <c r="R76" i="1"/>
  <c r="R75" i="1"/>
  <c r="R74" i="1"/>
  <c r="R73" i="1"/>
  <c r="R72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11" i="1"/>
  <c r="R10" i="1"/>
  <c r="R27" i="1"/>
  <c r="R26" i="1"/>
  <c r="R25" i="1"/>
  <c r="R24" i="1"/>
  <c r="R12" i="1"/>
  <c r="R9" i="1"/>
  <c r="R39" i="1"/>
  <c r="R38" i="1"/>
  <c r="R37" i="1"/>
  <c r="R36" i="1"/>
  <c r="R35" i="1"/>
  <c r="R34" i="1"/>
  <c r="R33" i="1"/>
  <c r="R32" i="1"/>
  <c r="R31" i="1"/>
  <c r="R30" i="1"/>
  <c r="R29" i="1"/>
  <c r="R28" i="1"/>
  <c r="R23" i="1"/>
  <c r="R22" i="1"/>
  <c r="R21" i="1"/>
  <c r="R20" i="1"/>
  <c r="R19" i="1"/>
  <c r="R18" i="1"/>
  <c r="R17" i="1"/>
  <c r="R16" i="1"/>
  <c r="R15" i="1"/>
  <c r="R14" i="1"/>
  <c r="R13" i="1"/>
  <c r="R8" i="1"/>
  <c r="Q5" i="1"/>
  <c r="S6" i="1"/>
  <c r="S82" i="1" s="1"/>
  <c r="S80" i="1" l="1"/>
  <c r="S86" i="1"/>
  <c r="S85" i="1"/>
  <c r="S84" i="1"/>
  <c r="S83" i="1"/>
  <c r="S81" i="1"/>
  <c r="S79" i="1"/>
  <c r="S71" i="1"/>
  <c r="S70" i="1"/>
  <c r="S69" i="1"/>
  <c r="S78" i="1"/>
  <c r="S77" i="1"/>
  <c r="S76" i="1"/>
  <c r="S75" i="1"/>
  <c r="S74" i="1"/>
  <c r="S73" i="1"/>
  <c r="S72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11" i="1"/>
  <c r="S10" i="1"/>
  <c r="S27" i="1"/>
  <c r="S26" i="1"/>
  <c r="S25" i="1"/>
  <c r="S24" i="1"/>
  <c r="S12" i="1"/>
  <c r="S9" i="1"/>
  <c r="T6" i="1"/>
  <c r="T82" i="1" s="1"/>
  <c r="S39" i="1"/>
  <c r="S38" i="1"/>
  <c r="S37" i="1"/>
  <c r="S36" i="1"/>
  <c r="S35" i="1"/>
  <c r="S34" i="1"/>
  <c r="S33" i="1"/>
  <c r="S32" i="1"/>
  <c r="S31" i="1"/>
  <c r="S30" i="1"/>
  <c r="S29" i="1"/>
  <c r="S28" i="1"/>
  <c r="S23" i="1"/>
  <c r="S22" i="1"/>
  <c r="S21" i="1"/>
  <c r="S20" i="1"/>
  <c r="S19" i="1"/>
  <c r="S18" i="1"/>
  <c r="S17" i="1"/>
  <c r="S16" i="1"/>
  <c r="S15" i="1"/>
  <c r="S14" i="1"/>
  <c r="S13" i="1"/>
  <c r="S8" i="1"/>
  <c r="T80" i="1" l="1"/>
  <c r="T86" i="1"/>
  <c r="T85" i="1"/>
  <c r="T84" i="1"/>
  <c r="T83" i="1"/>
  <c r="T81" i="1"/>
  <c r="T79" i="1"/>
  <c r="T71" i="1"/>
  <c r="T70" i="1"/>
  <c r="T69" i="1"/>
  <c r="T78" i="1"/>
  <c r="T77" i="1"/>
  <c r="T76" i="1"/>
  <c r="T75" i="1"/>
  <c r="T74" i="1"/>
  <c r="T73" i="1"/>
  <c r="T72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11" i="1"/>
  <c r="T10" i="1"/>
  <c r="T27" i="1"/>
  <c r="T26" i="1"/>
  <c r="T25" i="1"/>
  <c r="T24" i="1"/>
  <c r="T12" i="1"/>
  <c r="T9" i="1"/>
  <c r="U6" i="1"/>
  <c r="U82" i="1" s="1"/>
  <c r="T39" i="1"/>
  <c r="T38" i="1"/>
  <c r="T37" i="1"/>
  <c r="T36" i="1"/>
  <c r="T35" i="1"/>
  <c r="T34" i="1"/>
  <c r="T33" i="1"/>
  <c r="T32" i="1"/>
  <c r="T31" i="1"/>
  <c r="T30" i="1"/>
  <c r="T29" i="1"/>
  <c r="T28" i="1"/>
  <c r="T23" i="1"/>
  <c r="T22" i="1"/>
  <c r="T21" i="1"/>
  <c r="T20" i="1"/>
  <c r="T19" i="1"/>
  <c r="T18" i="1"/>
  <c r="T17" i="1"/>
  <c r="T16" i="1"/>
  <c r="T15" i="1"/>
  <c r="T14" i="1"/>
  <c r="T13" i="1"/>
  <c r="T8" i="1"/>
  <c r="U80" i="1" l="1"/>
  <c r="U86" i="1"/>
  <c r="U85" i="1"/>
  <c r="U84" i="1"/>
  <c r="U83" i="1"/>
  <c r="U81" i="1"/>
  <c r="U79" i="1"/>
  <c r="U71" i="1"/>
  <c r="U70" i="1"/>
  <c r="U69" i="1"/>
  <c r="U78" i="1"/>
  <c r="U77" i="1"/>
  <c r="U76" i="1"/>
  <c r="U75" i="1"/>
  <c r="U74" i="1"/>
  <c r="U73" i="1"/>
  <c r="U72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11" i="1"/>
  <c r="U10" i="1"/>
  <c r="U27" i="1"/>
  <c r="U26" i="1"/>
  <c r="U25" i="1"/>
  <c r="U24" i="1"/>
  <c r="U12" i="1"/>
  <c r="U9" i="1"/>
  <c r="V6" i="1"/>
  <c r="V82" i="1" s="1"/>
  <c r="U39" i="1"/>
  <c r="U38" i="1"/>
  <c r="U37" i="1"/>
  <c r="U36" i="1"/>
  <c r="U35" i="1"/>
  <c r="U34" i="1"/>
  <c r="U33" i="1"/>
  <c r="U32" i="1"/>
  <c r="U31" i="1"/>
  <c r="U30" i="1"/>
  <c r="U29" i="1"/>
  <c r="U28" i="1"/>
  <c r="U23" i="1"/>
  <c r="U22" i="1"/>
  <c r="U21" i="1"/>
  <c r="U20" i="1"/>
  <c r="U19" i="1"/>
  <c r="U18" i="1"/>
  <c r="U17" i="1"/>
  <c r="U16" i="1"/>
  <c r="U15" i="1"/>
  <c r="U14" i="1"/>
  <c r="U13" i="1"/>
  <c r="U8" i="1"/>
  <c r="V80" i="1" l="1"/>
  <c r="V86" i="1"/>
  <c r="V85" i="1"/>
  <c r="V84" i="1"/>
  <c r="V83" i="1"/>
  <c r="V81" i="1"/>
  <c r="V79" i="1"/>
  <c r="V71" i="1"/>
  <c r="V70" i="1"/>
  <c r="V69" i="1"/>
  <c r="V78" i="1"/>
  <c r="V77" i="1"/>
  <c r="V76" i="1"/>
  <c r="V75" i="1"/>
  <c r="V74" i="1"/>
  <c r="V73" i="1"/>
  <c r="V72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11" i="1"/>
  <c r="V10" i="1"/>
  <c r="V27" i="1"/>
  <c r="V26" i="1"/>
  <c r="V25" i="1"/>
  <c r="V24" i="1"/>
  <c r="V12" i="1"/>
  <c r="V9" i="1"/>
  <c r="V39" i="1"/>
  <c r="V38" i="1"/>
  <c r="V37" i="1"/>
  <c r="V36" i="1"/>
  <c r="V35" i="1"/>
  <c r="V34" i="1"/>
  <c r="V33" i="1"/>
  <c r="V32" i="1"/>
  <c r="V31" i="1"/>
  <c r="V30" i="1"/>
  <c r="V29" i="1"/>
  <c r="V28" i="1"/>
  <c r="V23" i="1"/>
  <c r="V22" i="1"/>
  <c r="V21" i="1"/>
  <c r="V20" i="1"/>
  <c r="V19" i="1"/>
  <c r="V18" i="1"/>
  <c r="V17" i="1"/>
  <c r="V16" i="1"/>
  <c r="V15" i="1"/>
  <c r="V14" i="1"/>
  <c r="V13" i="1"/>
  <c r="V8" i="1"/>
  <c r="U5" i="1"/>
  <c r="W6" i="1"/>
  <c r="W82" i="1" s="1"/>
  <c r="W80" i="1" l="1"/>
  <c r="W86" i="1"/>
  <c r="W85" i="1"/>
  <c r="W84" i="1"/>
  <c r="W83" i="1"/>
  <c r="W81" i="1"/>
  <c r="W79" i="1"/>
  <c r="W71" i="1"/>
  <c r="W70" i="1"/>
  <c r="W69" i="1"/>
  <c r="W78" i="1"/>
  <c r="W77" i="1"/>
  <c r="W76" i="1"/>
  <c r="W75" i="1"/>
  <c r="W74" i="1"/>
  <c r="W73" i="1"/>
  <c r="W72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11" i="1"/>
  <c r="W10" i="1"/>
  <c r="W27" i="1"/>
  <c r="W26" i="1"/>
  <c r="W25" i="1"/>
  <c r="W24" i="1"/>
  <c r="W12" i="1"/>
  <c r="W9" i="1"/>
  <c r="X6" i="1"/>
  <c r="X82" i="1" s="1"/>
  <c r="W39" i="1"/>
  <c r="W38" i="1"/>
  <c r="W37" i="1"/>
  <c r="W36" i="1"/>
  <c r="W35" i="1"/>
  <c r="W34" i="1"/>
  <c r="W33" i="1"/>
  <c r="W32" i="1"/>
  <c r="W31" i="1"/>
  <c r="W30" i="1"/>
  <c r="W29" i="1"/>
  <c r="W28" i="1"/>
  <c r="W23" i="1"/>
  <c r="W22" i="1"/>
  <c r="W21" i="1"/>
  <c r="W20" i="1"/>
  <c r="W19" i="1"/>
  <c r="W18" i="1"/>
  <c r="W17" i="1"/>
  <c r="W16" i="1"/>
  <c r="W15" i="1"/>
  <c r="W14" i="1"/>
  <c r="W13" i="1"/>
  <c r="W8" i="1"/>
  <c r="X80" i="1" l="1"/>
  <c r="X86" i="1"/>
  <c r="X85" i="1"/>
  <c r="X84" i="1"/>
  <c r="X83" i="1"/>
  <c r="X81" i="1"/>
  <c r="X79" i="1"/>
  <c r="X71" i="1"/>
  <c r="X70" i="1"/>
  <c r="X69" i="1"/>
  <c r="X78" i="1"/>
  <c r="X77" i="1"/>
  <c r="X76" i="1"/>
  <c r="X75" i="1"/>
  <c r="X74" i="1"/>
  <c r="X73" i="1"/>
  <c r="X72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11" i="1"/>
  <c r="X10" i="1"/>
  <c r="X27" i="1"/>
  <c r="X26" i="1"/>
  <c r="X25" i="1"/>
  <c r="X24" i="1"/>
  <c r="X12" i="1"/>
  <c r="X9" i="1"/>
  <c r="Y6" i="1"/>
  <c r="Y82" i="1" s="1"/>
  <c r="L8" i="1"/>
  <c r="X39" i="1"/>
  <c r="X38" i="1"/>
  <c r="X37" i="1"/>
  <c r="X36" i="1"/>
  <c r="X35" i="1"/>
  <c r="X34" i="1"/>
  <c r="X33" i="1"/>
  <c r="X32" i="1"/>
  <c r="X31" i="1"/>
  <c r="X30" i="1"/>
  <c r="X29" i="1"/>
  <c r="X28" i="1"/>
  <c r="X23" i="1"/>
  <c r="X22" i="1"/>
  <c r="X21" i="1"/>
  <c r="X20" i="1"/>
  <c r="X19" i="1"/>
  <c r="X18" i="1"/>
  <c r="X17" i="1"/>
  <c r="X16" i="1"/>
  <c r="X15" i="1"/>
  <c r="X14" i="1"/>
  <c r="X13" i="1"/>
  <c r="X8" i="1"/>
  <c r="Y80" i="1" l="1"/>
  <c r="Y86" i="1"/>
  <c r="Y85" i="1"/>
  <c r="Y84" i="1"/>
  <c r="Y83" i="1"/>
  <c r="Y81" i="1"/>
  <c r="Y79" i="1"/>
  <c r="Y71" i="1"/>
  <c r="Y70" i="1"/>
  <c r="Y69" i="1"/>
  <c r="Y78" i="1"/>
  <c r="Y77" i="1"/>
  <c r="Y76" i="1"/>
  <c r="Y75" i="1"/>
  <c r="Y74" i="1"/>
  <c r="Y73" i="1"/>
  <c r="Y72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11" i="1"/>
  <c r="Y10" i="1"/>
  <c r="Y27" i="1"/>
  <c r="Y26" i="1"/>
  <c r="Y25" i="1"/>
  <c r="Y24" i="1"/>
  <c r="Y12" i="1"/>
  <c r="Y9" i="1"/>
  <c r="Z6" i="1"/>
  <c r="Z82" i="1" s="1"/>
  <c r="Y39" i="1"/>
  <c r="Y38" i="1"/>
  <c r="Y37" i="1"/>
  <c r="Y36" i="1"/>
  <c r="Y35" i="1"/>
  <c r="Y34" i="1"/>
  <c r="Y33" i="1"/>
  <c r="Y32" i="1"/>
  <c r="Y31" i="1"/>
  <c r="Y30" i="1"/>
  <c r="Y29" i="1"/>
  <c r="Y28" i="1"/>
  <c r="Y23" i="1"/>
  <c r="Y22" i="1"/>
  <c r="Y21" i="1"/>
  <c r="Y20" i="1"/>
  <c r="Y19" i="1"/>
  <c r="Y18" i="1"/>
  <c r="Y17" i="1"/>
  <c r="Y16" i="1"/>
  <c r="Y15" i="1"/>
  <c r="Y14" i="1"/>
  <c r="Y13" i="1"/>
  <c r="Y8" i="1"/>
  <c r="Z80" i="1" l="1"/>
  <c r="Z86" i="1"/>
  <c r="Z85" i="1"/>
  <c r="Z84" i="1"/>
  <c r="Z83" i="1"/>
  <c r="Z81" i="1"/>
  <c r="Z79" i="1"/>
  <c r="Z71" i="1"/>
  <c r="Z70" i="1"/>
  <c r="Z69" i="1"/>
  <c r="Z78" i="1"/>
  <c r="Z77" i="1"/>
  <c r="Z76" i="1"/>
  <c r="Z75" i="1"/>
  <c r="Z74" i="1"/>
  <c r="Z73" i="1"/>
  <c r="Z72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11" i="1"/>
  <c r="Z10" i="1"/>
  <c r="Z27" i="1"/>
  <c r="Z26" i="1"/>
  <c r="Z25" i="1"/>
  <c r="Z24" i="1"/>
  <c r="Z12" i="1"/>
  <c r="Z9" i="1"/>
  <c r="Z39" i="1"/>
  <c r="Z38" i="1"/>
  <c r="Z37" i="1"/>
  <c r="Z36" i="1"/>
  <c r="Z35" i="1"/>
  <c r="Z34" i="1"/>
  <c r="Z33" i="1"/>
  <c r="Z32" i="1"/>
  <c r="Z31" i="1"/>
  <c r="Z30" i="1"/>
  <c r="Z29" i="1"/>
  <c r="Z28" i="1"/>
  <c r="Z23" i="1"/>
  <c r="Z22" i="1"/>
  <c r="Z21" i="1"/>
  <c r="Z20" i="1"/>
  <c r="Z19" i="1"/>
  <c r="Z18" i="1"/>
  <c r="Z17" i="1"/>
  <c r="Z16" i="1"/>
  <c r="Z15" i="1"/>
  <c r="Z14" i="1"/>
  <c r="Z13" i="1"/>
  <c r="Z8" i="1"/>
  <c r="Y5" i="1"/>
  <c r="AA6" i="1"/>
  <c r="AA82" i="1" s="1"/>
  <c r="AA80" i="1" l="1"/>
  <c r="AA86" i="1"/>
  <c r="AA85" i="1"/>
  <c r="AA84" i="1"/>
  <c r="AA83" i="1"/>
  <c r="AA81" i="1"/>
  <c r="AA79" i="1"/>
  <c r="AA71" i="1"/>
  <c r="AA70" i="1"/>
  <c r="AA69" i="1"/>
  <c r="AA78" i="1"/>
  <c r="AA77" i="1"/>
  <c r="AA76" i="1"/>
  <c r="AA75" i="1"/>
  <c r="AA74" i="1"/>
  <c r="AA73" i="1"/>
  <c r="AA72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11" i="1"/>
  <c r="AA10" i="1"/>
  <c r="AA27" i="1"/>
  <c r="AA26" i="1"/>
  <c r="AA25" i="1"/>
  <c r="AA24" i="1"/>
  <c r="AA12" i="1"/>
  <c r="AA9" i="1"/>
  <c r="AB6" i="1"/>
  <c r="AB82" i="1" s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3" i="1"/>
  <c r="AA22" i="1"/>
  <c r="AA21" i="1"/>
  <c r="AA20" i="1"/>
  <c r="AA19" i="1"/>
  <c r="AA18" i="1"/>
  <c r="AA17" i="1"/>
  <c r="AA16" i="1"/>
  <c r="AA15" i="1"/>
  <c r="AA14" i="1"/>
  <c r="AA13" i="1"/>
  <c r="AA8" i="1"/>
  <c r="AB80" i="1" l="1"/>
  <c r="AB86" i="1"/>
  <c r="AB85" i="1"/>
  <c r="AB84" i="1"/>
  <c r="AB83" i="1"/>
  <c r="AB81" i="1"/>
  <c r="AB79" i="1"/>
  <c r="AB71" i="1"/>
  <c r="AB70" i="1"/>
  <c r="AB69" i="1"/>
  <c r="AB78" i="1"/>
  <c r="AB77" i="1"/>
  <c r="AB76" i="1"/>
  <c r="AB75" i="1"/>
  <c r="AB74" i="1"/>
  <c r="AB73" i="1"/>
  <c r="AB72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11" i="1"/>
  <c r="AB10" i="1"/>
  <c r="AB27" i="1"/>
  <c r="AB26" i="1"/>
  <c r="AB25" i="1"/>
  <c r="AB24" i="1"/>
  <c r="AB12" i="1"/>
  <c r="AB9" i="1"/>
  <c r="AC6" i="1"/>
  <c r="AC82" i="1" s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3" i="1"/>
  <c r="AB22" i="1"/>
  <c r="AB21" i="1"/>
  <c r="AB20" i="1"/>
  <c r="AB19" i="1"/>
  <c r="AB18" i="1"/>
  <c r="AB17" i="1"/>
  <c r="AB16" i="1"/>
  <c r="AB15" i="1"/>
  <c r="AB14" i="1"/>
  <c r="AB13" i="1"/>
  <c r="AB8" i="1"/>
  <c r="AC80" i="1" l="1"/>
  <c r="AC86" i="1"/>
  <c r="AC85" i="1"/>
  <c r="AC84" i="1"/>
  <c r="AC83" i="1"/>
  <c r="AC81" i="1"/>
  <c r="AC79" i="1"/>
  <c r="AC71" i="1"/>
  <c r="AC70" i="1"/>
  <c r="AC69" i="1"/>
  <c r="AC78" i="1"/>
  <c r="AC77" i="1"/>
  <c r="AC76" i="1"/>
  <c r="AC75" i="1"/>
  <c r="AC74" i="1"/>
  <c r="AC73" i="1"/>
  <c r="AC72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11" i="1"/>
  <c r="AC10" i="1"/>
  <c r="AC27" i="1"/>
  <c r="AC26" i="1"/>
  <c r="AC25" i="1"/>
  <c r="AC24" i="1"/>
  <c r="AC12" i="1"/>
  <c r="AC9" i="1"/>
  <c r="AD6" i="1"/>
  <c r="AD82" i="1" s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3" i="1"/>
  <c r="AC22" i="1"/>
  <c r="AC21" i="1"/>
  <c r="AC20" i="1"/>
  <c r="AC19" i="1"/>
  <c r="AC18" i="1"/>
  <c r="AC17" i="1"/>
  <c r="AC16" i="1"/>
  <c r="AC15" i="1"/>
  <c r="AC14" i="1"/>
  <c r="AC13" i="1"/>
  <c r="AC8" i="1"/>
  <c r="AD80" i="1" l="1"/>
  <c r="AD86" i="1"/>
  <c r="AD85" i="1"/>
  <c r="AD84" i="1"/>
  <c r="AD83" i="1"/>
  <c r="AD81" i="1"/>
  <c r="AD79" i="1"/>
  <c r="AD71" i="1"/>
  <c r="AD70" i="1"/>
  <c r="AD69" i="1"/>
  <c r="AD78" i="1"/>
  <c r="AD77" i="1"/>
  <c r="AD76" i="1"/>
  <c r="AD75" i="1"/>
  <c r="AD74" i="1"/>
  <c r="AD73" i="1"/>
  <c r="AD72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11" i="1"/>
  <c r="AD10" i="1"/>
  <c r="AD27" i="1"/>
  <c r="AD26" i="1"/>
  <c r="AD25" i="1"/>
  <c r="AD24" i="1"/>
  <c r="AD12" i="1"/>
  <c r="AD9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3" i="1"/>
  <c r="AD22" i="1"/>
  <c r="AD21" i="1"/>
  <c r="AD20" i="1"/>
  <c r="AD19" i="1"/>
  <c r="AD18" i="1"/>
  <c r="AD17" i="1"/>
  <c r="AD16" i="1"/>
  <c r="AD15" i="1"/>
  <c r="AD14" i="1"/>
  <c r="AD13" i="1"/>
  <c r="AD8" i="1"/>
  <c r="AC5" i="1"/>
  <c r="AE6" i="1"/>
  <c r="AE82" i="1" s="1"/>
  <c r="AE80" i="1" l="1"/>
  <c r="AE86" i="1"/>
  <c r="AE85" i="1"/>
  <c r="AE84" i="1"/>
  <c r="AE83" i="1"/>
  <c r="AE81" i="1"/>
  <c r="AE79" i="1"/>
  <c r="AE71" i="1"/>
  <c r="AE70" i="1"/>
  <c r="AE69" i="1"/>
  <c r="AE78" i="1"/>
  <c r="AE77" i="1"/>
  <c r="AE76" i="1"/>
  <c r="AE75" i="1"/>
  <c r="AE74" i="1"/>
  <c r="AE73" i="1"/>
  <c r="AE72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11" i="1"/>
  <c r="AE10" i="1"/>
  <c r="AE27" i="1"/>
  <c r="AE26" i="1"/>
  <c r="AE25" i="1"/>
  <c r="AE24" i="1"/>
  <c r="AE12" i="1"/>
  <c r="AE9" i="1"/>
  <c r="AF6" i="1"/>
  <c r="AF82" i="1" s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3" i="1"/>
  <c r="AE22" i="1"/>
  <c r="AE21" i="1"/>
  <c r="AE20" i="1"/>
  <c r="AE19" i="1"/>
  <c r="AE18" i="1"/>
  <c r="AE17" i="1"/>
  <c r="AE16" i="1"/>
  <c r="AE15" i="1"/>
  <c r="AE14" i="1"/>
  <c r="AE13" i="1"/>
  <c r="AE8" i="1"/>
  <c r="AF80" i="1" l="1"/>
  <c r="AF86" i="1"/>
  <c r="AF85" i="1"/>
  <c r="AF84" i="1"/>
  <c r="AF83" i="1"/>
  <c r="AF81" i="1"/>
  <c r="AF79" i="1"/>
  <c r="AF71" i="1"/>
  <c r="AF70" i="1"/>
  <c r="AF69" i="1"/>
  <c r="AF78" i="1"/>
  <c r="AF77" i="1"/>
  <c r="AF76" i="1"/>
  <c r="AF75" i="1"/>
  <c r="AF74" i="1"/>
  <c r="AF73" i="1"/>
  <c r="AF72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11" i="1"/>
  <c r="AF10" i="1"/>
  <c r="AF27" i="1"/>
  <c r="AF26" i="1"/>
  <c r="AF25" i="1"/>
  <c r="AF24" i="1"/>
  <c r="AF12" i="1"/>
  <c r="AF9" i="1"/>
  <c r="AG6" i="1"/>
  <c r="AG82" i="1" s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3" i="1"/>
  <c r="AF22" i="1"/>
  <c r="AF21" i="1"/>
  <c r="AF20" i="1"/>
  <c r="AF19" i="1"/>
  <c r="AF18" i="1"/>
  <c r="AF17" i="1"/>
  <c r="AF16" i="1"/>
  <c r="AF15" i="1"/>
  <c r="AF14" i="1"/>
  <c r="AF13" i="1"/>
  <c r="AF8" i="1"/>
  <c r="AG80" i="1" l="1"/>
  <c r="AG86" i="1"/>
  <c r="AG85" i="1"/>
  <c r="AG84" i="1"/>
  <c r="AG83" i="1"/>
  <c r="AG81" i="1"/>
  <c r="AG79" i="1"/>
  <c r="AG71" i="1"/>
  <c r="AG70" i="1"/>
  <c r="AG69" i="1"/>
  <c r="AG78" i="1"/>
  <c r="AG77" i="1"/>
  <c r="AG76" i="1"/>
  <c r="AG75" i="1"/>
  <c r="AG74" i="1"/>
  <c r="AG73" i="1"/>
  <c r="AG72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11" i="1"/>
  <c r="AG10" i="1"/>
  <c r="AG27" i="1"/>
  <c r="AG26" i="1"/>
  <c r="AG25" i="1"/>
  <c r="AG24" i="1"/>
  <c r="AG12" i="1"/>
  <c r="AG9" i="1"/>
  <c r="AH6" i="1"/>
  <c r="AH82" i="1" s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3" i="1"/>
  <c r="AG22" i="1"/>
  <c r="AG21" i="1"/>
  <c r="AG20" i="1"/>
  <c r="AG19" i="1"/>
  <c r="AG18" i="1"/>
  <c r="AG17" i="1"/>
  <c r="AG16" i="1"/>
  <c r="AG15" i="1"/>
  <c r="AG14" i="1"/>
  <c r="AG13" i="1"/>
  <c r="AG8" i="1"/>
  <c r="AH80" i="1" l="1"/>
  <c r="AH86" i="1"/>
  <c r="AH85" i="1"/>
  <c r="AH84" i="1"/>
  <c r="AH83" i="1"/>
  <c r="AH81" i="1"/>
  <c r="AH79" i="1"/>
  <c r="AH71" i="1"/>
  <c r="AH70" i="1"/>
  <c r="AH69" i="1"/>
  <c r="AH78" i="1"/>
  <c r="AH77" i="1"/>
  <c r="AH76" i="1"/>
  <c r="AH75" i="1"/>
  <c r="AH74" i="1"/>
  <c r="AH73" i="1"/>
  <c r="AH72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11" i="1"/>
  <c r="AH10" i="1"/>
  <c r="AH27" i="1"/>
  <c r="AH26" i="1"/>
  <c r="AH25" i="1"/>
  <c r="AH24" i="1"/>
  <c r="AH12" i="1"/>
  <c r="AH9" i="1"/>
  <c r="AI6" i="1"/>
  <c r="AI82" i="1" s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3" i="1"/>
  <c r="AH22" i="1"/>
  <c r="AH21" i="1"/>
  <c r="AH20" i="1"/>
  <c r="AH19" i="1"/>
  <c r="AH18" i="1"/>
  <c r="AH17" i="1"/>
  <c r="AH16" i="1"/>
  <c r="AH15" i="1"/>
  <c r="AH14" i="1"/>
  <c r="AH13" i="1"/>
  <c r="AH8" i="1"/>
  <c r="AI80" i="1" l="1"/>
  <c r="AI86" i="1"/>
  <c r="AI85" i="1"/>
  <c r="AI84" i="1"/>
  <c r="AI83" i="1"/>
  <c r="AI81" i="1"/>
  <c r="AI79" i="1"/>
  <c r="AI71" i="1"/>
  <c r="AI70" i="1"/>
  <c r="AI69" i="1"/>
  <c r="AI78" i="1"/>
  <c r="AI77" i="1"/>
  <c r="AI76" i="1"/>
  <c r="AI75" i="1"/>
  <c r="AI74" i="1"/>
  <c r="AI73" i="1"/>
  <c r="AI72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11" i="1"/>
  <c r="AI10" i="1"/>
  <c r="AI27" i="1"/>
  <c r="AI26" i="1"/>
  <c r="AI25" i="1"/>
  <c r="AI24" i="1"/>
  <c r="AI12" i="1"/>
  <c r="AI9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3" i="1"/>
  <c r="AI22" i="1"/>
  <c r="AI21" i="1"/>
  <c r="AI20" i="1"/>
  <c r="AI19" i="1"/>
  <c r="AI18" i="1"/>
  <c r="AI17" i="1"/>
  <c r="AI16" i="1"/>
  <c r="AI15" i="1"/>
  <c r="AI14" i="1"/>
  <c r="AI13" i="1"/>
  <c r="AI8" i="1"/>
  <c r="AH5" i="1"/>
  <c r="AJ6" i="1"/>
  <c r="AJ82" i="1" s="1"/>
  <c r="AJ80" i="1" l="1"/>
  <c r="AJ86" i="1"/>
  <c r="AJ85" i="1"/>
  <c r="AJ84" i="1"/>
  <c r="AJ83" i="1"/>
  <c r="AJ81" i="1"/>
  <c r="AJ79" i="1"/>
  <c r="AJ71" i="1"/>
  <c r="AJ70" i="1"/>
  <c r="AJ69" i="1"/>
  <c r="AJ78" i="1"/>
  <c r="AJ77" i="1"/>
  <c r="AJ76" i="1"/>
  <c r="AJ75" i="1"/>
  <c r="AJ74" i="1"/>
  <c r="AJ73" i="1"/>
  <c r="AJ72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11" i="1"/>
  <c r="AJ10" i="1"/>
  <c r="AJ27" i="1"/>
  <c r="AJ26" i="1"/>
  <c r="AJ25" i="1"/>
  <c r="AJ24" i="1"/>
  <c r="AJ12" i="1"/>
  <c r="AJ9" i="1"/>
  <c r="AK6" i="1"/>
  <c r="AK82" i="1" s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3" i="1"/>
  <c r="AJ22" i="1"/>
  <c r="AJ21" i="1"/>
  <c r="AJ20" i="1"/>
  <c r="AJ19" i="1"/>
  <c r="AJ18" i="1"/>
  <c r="AJ17" i="1"/>
  <c r="AJ16" i="1"/>
  <c r="AJ15" i="1"/>
  <c r="AJ14" i="1"/>
  <c r="AJ13" i="1"/>
  <c r="AJ8" i="1"/>
  <c r="AK80" i="1" l="1"/>
  <c r="AK86" i="1"/>
  <c r="AK85" i="1"/>
  <c r="AK84" i="1"/>
  <c r="AK83" i="1"/>
  <c r="AK81" i="1"/>
  <c r="AK79" i="1"/>
  <c r="AK71" i="1"/>
  <c r="AK70" i="1"/>
  <c r="AK69" i="1"/>
  <c r="AK78" i="1"/>
  <c r="AK77" i="1"/>
  <c r="AK76" i="1"/>
  <c r="AK75" i="1"/>
  <c r="AK74" i="1"/>
  <c r="AK73" i="1"/>
  <c r="AK72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11" i="1"/>
  <c r="AK10" i="1"/>
  <c r="AK27" i="1"/>
  <c r="AK26" i="1"/>
  <c r="AK25" i="1"/>
  <c r="AK24" i="1"/>
  <c r="AK12" i="1"/>
  <c r="AK9" i="1"/>
  <c r="AL6" i="1"/>
  <c r="AL82" i="1" s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3" i="1"/>
  <c r="AK22" i="1"/>
  <c r="AK21" i="1"/>
  <c r="AK20" i="1"/>
  <c r="AK19" i="1"/>
  <c r="AK18" i="1"/>
  <c r="AK17" i="1"/>
  <c r="AK16" i="1"/>
  <c r="AK15" i="1"/>
  <c r="AK14" i="1"/>
  <c r="AK13" i="1"/>
  <c r="AK8" i="1"/>
  <c r="AL80" i="1" l="1"/>
  <c r="AL86" i="1"/>
  <c r="AL85" i="1"/>
  <c r="AL84" i="1"/>
  <c r="AL83" i="1"/>
  <c r="AL81" i="1"/>
  <c r="AL79" i="1"/>
  <c r="AL71" i="1"/>
  <c r="AL70" i="1"/>
  <c r="AL69" i="1"/>
  <c r="AL78" i="1"/>
  <c r="AL77" i="1"/>
  <c r="AL76" i="1"/>
  <c r="AL75" i="1"/>
  <c r="AL74" i="1"/>
  <c r="AL73" i="1"/>
  <c r="AL72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11" i="1"/>
  <c r="AL10" i="1"/>
  <c r="AL27" i="1"/>
  <c r="AL26" i="1"/>
  <c r="AL25" i="1"/>
  <c r="AL24" i="1"/>
  <c r="AL12" i="1"/>
  <c r="AL9" i="1"/>
  <c r="AM6" i="1"/>
  <c r="AM82" i="1" s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3" i="1"/>
  <c r="AL22" i="1"/>
  <c r="AL21" i="1"/>
  <c r="AL20" i="1"/>
  <c r="AL19" i="1"/>
  <c r="AL18" i="1"/>
  <c r="AL17" i="1"/>
  <c r="AL16" i="1"/>
  <c r="AL15" i="1"/>
  <c r="AL14" i="1"/>
  <c r="AL13" i="1"/>
  <c r="AL8" i="1"/>
  <c r="AM80" i="1" l="1"/>
  <c r="AM86" i="1"/>
  <c r="AM85" i="1"/>
  <c r="AM84" i="1"/>
  <c r="AM83" i="1"/>
  <c r="AM81" i="1"/>
  <c r="AM79" i="1"/>
  <c r="AM71" i="1"/>
  <c r="AM70" i="1"/>
  <c r="AM69" i="1"/>
  <c r="AM78" i="1"/>
  <c r="AM77" i="1"/>
  <c r="AM76" i="1"/>
  <c r="AM75" i="1"/>
  <c r="AM74" i="1"/>
  <c r="AM73" i="1"/>
  <c r="AM72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11" i="1"/>
  <c r="AM10" i="1"/>
  <c r="AM27" i="1"/>
  <c r="AM26" i="1"/>
  <c r="AM25" i="1"/>
  <c r="AM24" i="1"/>
  <c r="AM12" i="1"/>
  <c r="AM9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3" i="1"/>
  <c r="AM22" i="1"/>
  <c r="AM21" i="1"/>
  <c r="AM20" i="1"/>
  <c r="AM19" i="1"/>
  <c r="AM18" i="1"/>
  <c r="AM17" i="1"/>
  <c r="AM16" i="1"/>
  <c r="AM15" i="1"/>
  <c r="AM14" i="1"/>
  <c r="AM13" i="1"/>
  <c r="AM8" i="1"/>
  <c r="AL5" i="1"/>
  <c r="AN6" i="1"/>
  <c r="AN82" i="1" s="1"/>
  <c r="AN80" i="1" l="1"/>
  <c r="AN86" i="1"/>
  <c r="AN85" i="1"/>
  <c r="AN84" i="1"/>
  <c r="AN83" i="1"/>
  <c r="AN81" i="1"/>
  <c r="AN79" i="1"/>
  <c r="AN71" i="1"/>
  <c r="AN70" i="1"/>
  <c r="AN69" i="1"/>
  <c r="AN78" i="1"/>
  <c r="AN77" i="1"/>
  <c r="AN76" i="1"/>
  <c r="AN75" i="1"/>
  <c r="AN74" i="1"/>
  <c r="AN73" i="1"/>
  <c r="AN72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11" i="1"/>
  <c r="AN10" i="1"/>
  <c r="AN27" i="1"/>
  <c r="AN26" i="1"/>
  <c r="AN25" i="1"/>
  <c r="AN24" i="1"/>
  <c r="AN12" i="1"/>
  <c r="AN9" i="1"/>
  <c r="AO6" i="1"/>
  <c r="AO82" i="1" s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3" i="1"/>
  <c r="AN22" i="1"/>
  <c r="AN21" i="1"/>
  <c r="AN20" i="1"/>
  <c r="AN19" i="1"/>
  <c r="AN18" i="1"/>
  <c r="AN17" i="1"/>
  <c r="AN16" i="1"/>
  <c r="AN15" i="1"/>
  <c r="AN14" i="1"/>
  <c r="AN13" i="1"/>
  <c r="AN8" i="1"/>
  <c r="AO80" i="1" l="1"/>
  <c r="AO86" i="1"/>
  <c r="AO85" i="1"/>
  <c r="AO84" i="1"/>
  <c r="AO83" i="1"/>
  <c r="AO81" i="1"/>
  <c r="AO79" i="1"/>
  <c r="AO71" i="1"/>
  <c r="AO70" i="1"/>
  <c r="AO69" i="1"/>
  <c r="AO78" i="1"/>
  <c r="AO77" i="1"/>
  <c r="AO76" i="1"/>
  <c r="AO75" i="1"/>
  <c r="AO74" i="1"/>
  <c r="AO73" i="1"/>
  <c r="AO72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11" i="1"/>
  <c r="AO10" i="1"/>
  <c r="AO27" i="1"/>
  <c r="AO26" i="1"/>
  <c r="AO25" i="1"/>
  <c r="AO24" i="1"/>
  <c r="AO12" i="1"/>
  <c r="AO9" i="1"/>
  <c r="AP6" i="1"/>
  <c r="AP82" i="1" s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3" i="1"/>
  <c r="AO22" i="1"/>
  <c r="AO21" i="1"/>
  <c r="AO20" i="1"/>
  <c r="AO19" i="1"/>
  <c r="AO18" i="1"/>
  <c r="AO17" i="1"/>
  <c r="AO16" i="1"/>
  <c r="AO15" i="1"/>
  <c r="AO14" i="1"/>
  <c r="AO13" i="1"/>
  <c r="AO8" i="1"/>
  <c r="AP80" i="1" l="1"/>
  <c r="AP86" i="1"/>
  <c r="AP85" i="1"/>
  <c r="AP84" i="1"/>
  <c r="AP83" i="1"/>
  <c r="AP81" i="1"/>
  <c r="AP79" i="1"/>
  <c r="AP71" i="1"/>
  <c r="AP70" i="1"/>
  <c r="AP69" i="1"/>
  <c r="AP78" i="1"/>
  <c r="AP77" i="1"/>
  <c r="AP76" i="1"/>
  <c r="AP75" i="1"/>
  <c r="AP74" i="1"/>
  <c r="AP73" i="1"/>
  <c r="AP72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11" i="1"/>
  <c r="AP10" i="1"/>
  <c r="AP27" i="1"/>
  <c r="AP26" i="1"/>
  <c r="AP25" i="1"/>
  <c r="AP24" i="1"/>
  <c r="AP12" i="1"/>
  <c r="AP9" i="1"/>
  <c r="AQ6" i="1"/>
  <c r="AQ82" i="1" s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3" i="1"/>
  <c r="AP22" i="1"/>
  <c r="AP21" i="1"/>
  <c r="AP20" i="1"/>
  <c r="AP19" i="1"/>
  <c r="AP18" i="1"/>
  <c r="AP17" i="1"/>
  <c r="AP16" i="1"/>
  <c r="AP15" i="1"/>
  <c r="AP14" i="1"/>
  <c r="AP13" i="1"/>
  <c r="AP8" i="1"/>
  <c r="AQ80" i="1" l="1"/>
  <c r="AQ86" i="1"/>
  <c r="AQ85" i="1"/>
  <c r="AQ84" i="1"/>
  <c r="AQ83" i="1"/>
  <c r="AQ81" i="1"/>
  <c r="AQ79" i="1"/>
  <c r="AQ71" i="1"/>
  <c r="AQ70" i="1"/>
  <c r="AQ69" i="1"/>
  <c r="AQ78" i="1"/>
  <c r="AQ77" i="1"/>
  <c r="AQ76" i="1"/>
  <c r="AQ75" i="1"/>
  <c r="AQ74" i="1"/>
  <c r="AQ73" i="1"/>
  <c r="AQ72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11" i="1"/>
  <c r="AQ10" i="1"/>
  <c r="AQ27" i="1"/>
  <c r="AQ26" i="1"/>
  <c r="AQ25" i="1"/>
  <c r="AQ24" i="1"/>
  <c r="AQ12" i="1"/>
  <c r="AQ9" i="1"/>
  <c r="AR6" i="1"/>
  <c r="AR82" i="1" s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3" i="1"/>
  <c r="AQ22" i="1"/>
  <c r="AQ21" i="1"/>
  <c r="AQ20" i="1"/>
  <c r="AQ19" i="1"/>
  <c r="AQ18" i="1"/>
  <c r="AQ17" i="1"/>
  <c r="AQ16" i="1"/>
  <c r="AQ15" i="1"/>
  <c r="AQ14" i="1"/>
  <c r="AQ13" i="1"/>
  <c r="AQ8" i="1"/>
  <c r="AR80" i="1" l="1"/>
  <c r="AR86" i="1"/>
  <c r="AR85" i="1"/>
  <c r="AR84" i="1"/>
  <c r="AR83" i="1"/>
  <c r="AR81" i="1"/>
  <c r="AR79" i="1"/>
  <c r="AR71" i="1"/>
  <c r="AR70" i="1"/>
  <c r="AR69" i="1"/>
  <c r="AR78" i="1"/>
  <c r="AR77" i="1"/>
  <c r="AR76" i="1"/>
  <c r="AR75" i="1"/>
  <c r="AR74" i="1"/>
  <c r="AR73" i="1"/>
  <c r="AR72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11" i="1"/>
  <c r="AR10" i="1"/>
  <c r="AR27" i="1"/>
  <c r="AR26" i="1"/>
  <c r="AR25" i="1"/>
  <c r="AR24" i="1"/>
  <c r="AR12" i="1"/>
  <c r="AR9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3" i="1"/>
  <c r="AR22" i="1"/>
  <c r="AR21" i="1"/>
  <c r="AR20" i="1"/>
  <c r="AR19" i="1"/>
  <c r="AR18" i="1"/>
  <c r="AR17" i="1"/>
  <c r="AR16" i="1"/>
  <c r="AR15" i="1"/>
  <c r="AR14" i="1"/>
  <c r="AR13" i="1"/>
  <c r="AR8" i="1"/>
  <c r="AQ5" i="1"/>
  <c r="AS6" i="1"/>
  <c r="AS82" i="1" s="1"/>
  <c r="AS80" i="1" l="1"/>
  <c r="AS86" i="1"/>
  <c r="AS85" i="1"/>
  <c r="AS84" i="1"/>
  <c r="AS83" i="1"/>
  <c r="AS81" i="1"/>
  <c r="AS79" i="1"/>
  <c r="AS71" i="1"/>
  <c r="AS70" i="1"/>
  <c r="AS69" i="1"/>
  <c r="AS78" i="1"/>
  <c r="AS77" i="1"/>
  <c r="AS76" i="1"/>
  <c r="AS75" i="1"/>
  <c r="AS74" i="1"/>
  <c r="AS73" i="1"/>
  <c r="AS72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11" i="1"/>
  <c r="AS10" i="1"/>
  <c r="AS27" i="1"/>
  <c r="AS26" i="1"/>
  <c r="AS25" i="1"/>
  <c r="AS24" i="1"/>
  <c r="AS12" i="1"/>
  <c r="AS9" i="1"/>
  <c r="AT6" i="1"/>
  <c r="AT82" i="1" s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3" i="1"/>
  <c r="AS22" i="1"/>
  <c r="AS21" i="1"/>
  <c r="AS20" i="1"/>
  <c r="AS19" i="1"/>
  <c r="AS18" i="1"/>
  <c r="AS17" i="1"/>
  <c r="AS16" i="1"/>
  <c r="AS15" i="1"/>
  <c r="AS14" i="1"/>
  <c r="AS13" i="1"/>
  <c r="AS8" i="1"/>
  <c r="AT80" i="1" l="1"/>
  <c r="AT86" i="1"/>
  <c r="AT85" i="1"/>
  <c r="AT84" i="1"/>
  <c r="AT83" i="1"/>
  <c r="AT81" i="1"/>
  <c r="AT79" i="1"/>
  <c r="AT71" i="1"/>
  <c r="AT70" i="1"/>
  <c r="AT69" i="1"/>
  <c r="AT78" i="1"/>
  <c r="AT77" i="1"/>
  <c r="AT76" i="1"/>
  <c r="AT75" i="1"/>
  <c r="AT74" i="1"/>
  <c r="AT73" i="1"/>
  <c r="AT72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11" i="1"/>
  <c r="AT10" i="1"/>
  <c r="AT27" i="1"/>
  <c r="AT26" i="1"/>
  <c r="AT25" i="1"/>
  <c r="AT24" i="1"/>
  <c r="AT12" i="1"/>
  <c r="AT9" i="1"/>
  <c r="AU6" i="1"/>
  <c r="AU82" i="1" s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3" i="1"/>
  <c r="AT22" i="1"/>
  <c r="AT21" i="1"/>
  <c r="AT20" i="1"/>
  <c r="AT19" i="1"/>
  <c r="AT18" i="1"/>
  <c r="AT17" i="1"/>
  <c r="AT16" i="1"/>
  <c r="AT15" i="1"/>
  <c r="AT14" i="1"/>
  <c r="AT13" i="1"/>
  <c r="AT8" i="1"/>
  <c r="AU80" i="1" l="1"/>
  <c r="AU86" i="1"/>
  <c r="AU85" i="1"/>
  <c r="AU84" i="1"/>
  <c r="AU83" i="1"/>
  <c r="AU81" i="1"/>
  <c r="AU79" i="1"/>
  <c r="AU71" i="1"/>
  <c r="AU70" i="1"/>
  <c r="AU69" i="1"/>
  <c r="AU78" i="1"/>
  <c r="AU77" i="1"/>
  <c r="AU76" i="1"/>
  <c r="AU75" i="1"/>
  <c r="AU74" i="1"/>
  <c r="AU73" i="1"/>
  <c r="AU72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11" i="1"/>
  <c r="AU10" i="1"/>
  <c r="AU27" i="1"/>
  <c r="AU26" i="1"/>
  <c r="AU25" i="1"/>
  <c r="AU24" i="1"/>
  <c r="AU12" i="1"/>
  <c r="AU9" i="1"/>
  <c r="AV6" i="1"/>
  <c r="AV82" i="1" s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3" i="1"/>
  <c r="AU22" i="1"/>
  <c r="AU21" i="1"/>
  <c r="AU20" i="1"/>
  <c r="AU19" i="1"/>
  <c r="AU18" i="1"/>
  <c r="AU17" i="1"/>
  <c r="AU16" i="1"/>
  <c r="AU15" i="1"/>
  <c r="AU14" i="1"/>
  <c r="AU13" i="1"/>
  <c r="AU8" i="1"/>
  <c r="AV80" i="1" l="1"/>
  <c r="AV86" i="1"/>
  <c r="AV85" i="1"/>
  <c r="AV84" i="1"/>
  <c r="AV83" i="1"/>
  <c r="AV81" i="1"/>
  <c r="AV79" i="1"/>
  <c r="AV71" i="1"/>
  <c r="AV70" i="1"/>
  <c r="AV69" i="1"/>
  <c r="AV78" i="1"/>
  <c r="AV77" i="1"/>
  <c r="AV76" i="1"/>
  <c r="AV75" i="1"/>
  <c r="AV74" i="1"/>
  <c r="AV73" i="1"/>
  <c r="AV72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11" i="1"/>
  <c r="AV10" i="1"/>
  <c r="AV27" i="1"/>
  <c r="AV26" i="1"/>
  <c r="AV25" i="1"/>
  <c r="AV24" i="1"/>
  <c r="AV12" i="1"/>
  <c r="AV9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3" i="1"/>
  <c r="AV22" i="1"/>
  <c r="AV21" i="1"/>
  <c r="AV20" i="1"/>
  <c r="AV19" i="1"/>
  <c r="AV18" i="1"/>
  <c r="AV17" i="1"/>
  <c r="AV16" i="1"/>
  <c r="AV15" i="1"/>
  <c r="AV14" i="1"/>
  <c r="AV13" i="1"/>
  <c r="AV8" i="1"/>
  <c r="AU5" i="1"/>
  <c r="AW6" i="1"/>
  <c r="AW82" i="1" s="1"/>
  <c r="AW80" i="1" l="1"/>
  <c r="AW86" i="1"/>
  <c r="AW85" i="1"/>
  <c r="AW84" i="1"/>
  <c r="AW83" i="1"/>
  <c r="AW81" i="1"/>
  <c r="AW79" i="1"/>
  <c r="AW71" i="1"/>
  <c r="AW70" i="1"/>
  <c r="AW69" i="1"/>
  <c r="AW78" i="1"/>
  <c r="AW77" i="1"/>
  <c r="AW76" i="1"/>
  <c r="AW75" i="1"/>
  <c r="AW74" i="1"/>
  <c r="AW73" i="1"/>
  <c r="AW72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11" i="1"/>
  <c r="AW10" i="1"/>
  <c r="AW27" i="1"/>
  <c r="AW26" i="1"/>
  <c r="AW25" i="1"/>
  <c r="AW24" i="1"/>
  <c r="AW12" i="1"/>
  <c r="AW9" i="1"/>
  <c r="AX6" i="1"/>
  <c r="AX82" i="1" s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3" i="1"/>
  <c r="AW22" i="1"/>
  <c r="AW21" i="1"/>
  <c r="AW20" i="1"/>
  <c r="AW19" i="1"/>
  <c r="AW18" i="1"/>
  <c r="AW17" i="1"/>
  <c r="AW16" i="1"/>
  <c r="AW15" i="1"/>
  <c r="AW14" i="1"/>
  <c r="AW13" i="1"/>
  <c r="AW8" i="1"/>
  <c r="AX80" i="1" l="1"/>
  <c r="AX86" i="1"/>
  <c r="AX85" i="1"/>
  <c r="AX84" i="1"/>
  <c r="AX83" i="1"/>
  <c r="AX81" i="1"/>
  <c r="AX79" i="1"/>
  <c r="AX71" i="1"/>
  <c r="AX70" i="1"/>
  <c r="AX69" i="1"/>
  <c r="AX78" i="1"/>
  <c r="AX77" i="1"/>
  <c r="AX76" i="1"/>
  <c r="AX75" i="1"/>
  <c r="AX74" i="1"/>
  <c r="AX73" i="1"/>
  <c r="AX72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11" i="1"/>
  <c r="AX10" i="1"/>
  <c r="AX27" i="1"/>
  <c r="AX26" i="1"/>
  <c r="AX25" i="1"/>
  <c r="AX24" i="1"/>
  <c r="AX12" i="1"/>
  <c r="AX9" i="1"/>
  <c r="AY6" i="1"/>
  <c r="AY82" i="1" s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3" i="1"/>
  <c r="AX22" i="1"/>
  <c r="AX21" i="1"/>
  <c r="AX20" i="1"/>
  <c r="AX19" i="1"/>
  <c r="AX18" i="1"/>
  <c r="AX17" i="1"/>
  <c r="AX16" i="1"/>
  <c r="AX15" i="1"/>
  <c r="AX14" i="1"/>
  <c r="AX13" i="1"/>
  <c r="AX8" i="1"/>
  <c r="AY80" i="1" l="1"/>
  <c r="AY86" i="1"/>
  <c r="AY85" i="1"/>
  <c r="AY84" i="1"/>
  <c r="AY83" i="1"/>
  <c r="AY81" i="1"/>
  <c r="AY79" i="1"/>
  <c r="AY71" i="1"/>
  <c r="AY70" i="1"/>
  <c r="AY69" i="1"/>
  <c r="AY78" i="1"/>
  <c r="AY77" i="1"/>
  <c r="AY76" i="1"/>
  <c r="AY75" i="1"/>
  <c r="AY74" i="1"/>
  <c r="AY73" i="1"/>
  <c r="AY72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11" i="1"/>
  <c r="AY10" i="1"/>
  <c r="AY27" i="1"/>
  <c r="AY26" i="1"/>
  <c r="AY25" i="1"/>
  <c r="AY24" i="1"/>
  <c r="AY12" i="1"/>
  <c r="AY9" i="1"/>
  <c r="AZ6" i="1"/>
  <c r="AZ82" i="1" s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3" i="1"/>
  <c r="AY22" i="1"/>
  <c r="AY21" i="1"/>
  <c r="AY20" i="1"/>
  <c r="AY19" i="1"/>
  <c r="AY18" i="1"/>
  <c r="AY17" i="1"/>
  <c r="AY16" i="1"/>
  <c r="AY15" i="1"/>
  <c r="AY14" i="1"/>
  <c r="AY13" i="1"/>
  <c r="AY8" i="1"/>
  <c r="AZ80" i="1" l="1"/>
  <c r="AZ86" i="1"/>
  <c r="AZ85" i="1"/>
  <c r="AZ84" i="1"/>
  <c r="AZ83" i="1"/>
  <c r="AZ81" i="1"/>
  <c r="AZ79" i="1"/>
  <c r="AZ71" i="1"/>
  <c r="AZ70" i="1"/>
  <c r="AZ69" i="1"/>
  <c r="AZ78" i="1"/>
  <c r="AZ77" i="1"/>
  <c r="AZ76" i="1"/>
  <c r="AZ75" i="1"/>
  <c r="AZ74" i="1"/>
  <c r="AZ73" i="1"/>
  <c r="AZ72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11" i="1"/>
  <c r="AZ10" i="1"/>
  <c r="AZ27" i="1"/>
  <c r="AZ26" i="1"/>
  <c r="AZ25" i="1"/>
  <c r="AZ24" i="1"/>
  <c r="AZ12" i="1"/>
  <c r="AZ9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3" i="1"/>
  <c r="AZ22" i="1"/>
  <c r="AZ21" i="1"/>
  <c r="AZ20" i="1"/>
  <c r="AZ19" i="1"/>
  <c r="AZ18" i="1"/>
  <c r="AZ17" i="1"/>
  <c r="AZ16" i="1"/>
  <c r="AZ15" i="1"/>
  <c r="AZ14" i="1"/>
  <c r="AZ13" i="1"/>
  <c r="AZ8" i="1"/>
  <c r="AY5" i="1"/>
  <c r="BA6" i="1"/>
  <c r="BA82" i="1" s="1"/>
  <c r="BA80" i="1" l="1"/>
  <c r="BA86" i="1"/>
  <c r="BA85" i="1"/>
  <c r="BA84" i="1"/>
  <c r="BA83" i="1"/>
  <c r="BA81" i="1"/>
  <c r="BA79" i="1"/>
  <c r="BA71" i="1"/>
  <c r="BA70" i="1"/>
  <c r="BA69" i="1"/>
  <c r="BA78" i="1"/>
  <c r="BA77" i="1"/>
  <c r="BA76" i="1"/>
  <c r="BA75" i="1"/>
  <c r="BA74" i="1"/>
  <c r="BA73" i="1"/>
  <c r="BA72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11" i="1"/>
  <c r="BA10" i="1"/>
  <c r="BA27" i="1"/>
  <c r="BA26" i="1"/>
  <c r="BA25" i="1"/>
  <c r="BA24" i="1"/>
  <c r="BA12" i="1"/>
  <c r="BA9" i="1"/>
  <c r="BB6" i="1"/>
  <c r="BB82" i="1" s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3" i="1"/>
  <c r="BA22" i="1"/>
  <c r="BA21" i="1"/>
  <c r="BA20" i="1"/>
  <c r="BA19" i="1"/>
  <c r="BA18" i="1"/>
  <c r="BA17" i="1"/>
  <c r="BA16" i="1"/>
  <c r="BA15" i="1"/>
  <c r="BA14" i="1"/>
  <c r="BA13" i="1"/>
  <c r="BA8" i="1"/>
  <c r="BB80" i="1" l="1"/>
  <c r="BB86" i="1"/>
  <c r="BB85" i="1"/>
  <c r="BB84" i="1"/>
  <c r="BB83" i="1"/>
  <c r="BB81" i="1"/>
  <c r="BB79" i="1"/>
  <c r="BB71" i="1"/>
  <c r="BB70" i="1"/>
  <c r="BB69" i="1"/>
  <c r="BB78" i="1"/>
  <c r="BB77" i="1"/>
  <c r="BB76" i="1"/>
  <c r="BB75" i="1"/>
  <c r="BB74" i="1"/>
  <c r="BB73" i="1"/>
  <c r="BB72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11" i="1"/>
  <c r="BB10" i="1"/>
  <c r="BB27" i="1"/>
  <c r="BB26" i="1"/>
  <c r="BB25" i="1"/>
  <c r="BB24" i="1"/>
  <c r="BB12" i="1"/>
  <c r="BB9" i="1"/>
  <c r="BC6" i="1"/>
  <c r="BC82" i="1" s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3" i="1"/>
  <c r="BB22" i="1"/>
  <c r="BB21" i="1"/>
  <c r="BB20" i="1"/>
  <c r="BB19" i="1"/>
  <c r="BB18" i="1"/>
  <c r="BB17" i="1"/>
  <c r="BB16" i="1"/>
  <c r="BB15" i="1"/>
  <c r="BB14" i="1"/>
  <c r="BB13" i="1"/>
  <c r="BB8" i="1"/>
  <c r="BC80" i="1" l="1"/>
  <c r="BC86" i="1"/>
  <c r="BC85" i="1"/>
  <c r="BC84" i="1"/>
  <c r="BC83" i="1"/>
  <c r="BC81" i="1"/>
  <c r="BC79" i="1"/>
  <c r="BC71" i="1"/>
  <c r="BC70" i="1"/>
  <c r="BC69" i="1"/>
  <c r="BC78" i="1"/>
  <c r="BC77" i="1"/>
  <c r="BC76" i="1"/>
  <c r="BC75" i="1"/>
  <c r="BC74" i="1"/>
  <c r="BC73" i="1"/>
  <c r="BC72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11" i="1"/>
  <c r="BC10" i="1"/>
  <c r="BC27" i="1"/>
  <c r="BC26" i="1"/>
  <c r="BC25" i="1"/>
  <c r="BC24" i="1"/>
  <c r="BC12" i="1"/>
  <c r="BC9" i="1"/>
  <c r="BD6" i="1"/>
  <c r="BD82" i="1" s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3" i="1"/>
  <c r="BC22" i="1"/>
  <c r="BC21" i="1"/>
  <c r="BC20" i="1"/>
  <c r="BC19" i="1"/>
  <c r="BC18" i="1"/>
  <c r="BC17" i="1"/>
  <c r="BC16" i="1"/>
  <c r="BC15" i="1"/>
  <c r="BC14" i="1"/>
  <c r="BC13" i="1"/>
  <c r="BC8" i="1"/>
  <c r="BD80" i="1" l="1"/>
  <c r="BD86" i="1"/>
  <c r="BD85" i="1"/>
  <c r="BD84" i="1"/>
  <c r="BD83" i="1"/>
  <c r="BD81" i="1"/>
  <c r="BD79" i="1"/>
  <c r="BD71" i="1"/>
  <c r="BD70" i="1"/>
  <c r="BD69" i="1"/>
  <c r="BD78" i="1"/>
  <c r="BD77" i="1"/>
  <c r="BD76" i="1"/>
  <c r="BD75" i="1"/>
  <c r="BD74" i="1"/>
  <c r="BD73" i="1"/>
  <c r="BD72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11" i="1"/>
  <c r="BD10" i="1"/>
  <c r="BD27" i="1"/>
  <c r="BD26" i="1"/>
  <c r="BD25" i="1"/>
  <c r="BD24" i="1"/>
  <c r="BD12" i="1"/>
  <c r="BD9" i="1"/>
  <c r="BE6" i="1"/>
  <c r="BE82" i="1" s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3" i="1"/>
  <c r="BD22" i="1"/>
  <c r="BD21" i="1"/>
  <c r="BD20" i="1"/>
  <c r="BD19" i="1"/>
  <c r="BD18" i="1"/>
  <c r="BD17" i="1"/>
  <c r="BD16" i="1"/>
  <c r="BD15" i="1"/>
  <c r="BD14" i="1"/>
  <c r="BD13" i="1"/>
  <c r="BD8" i="1"/>
  <c r="BE80" i="1" l="1"/>
  <c r="BE86" i="1"/>
  <c r="BE85" i="1"/>
  <c r="BE84" i="1"/>
  <c r="BE83" i="1"/>
  <c r="BE81" i="1"/>
  <c r="BE79" i="1"/>
  <c r="BE71" i="1"/>
  <c r="BE70" i="1"/>
  <c r="BE69" i="1"/>
  <c r="BE78" i="1"/>
  <c r="BE77" i="1"/>
  <c r="BE76" i="1"/>
  <c r="BE75" i="1"/>
  <c r="BE74" i="1"/>
  <c r="BE73" i="1"/>
  <c r="BE72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11" i="1"/>
  <c r="BE10" i="1"/>
  <c r="BE27" i="1"/>
  <c r="BE26" i="1"/>
  <c r="BE25" i="1"/>
  <c r="BE24" i="1"/>
  <c r="BE12" i="1"/>
  <c r="BE9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3" i="1"/>
  <c r="BE22" i="1"/>
  <c r="BE21" i="1"/>
  <c r="BE20" i="1"/>
  <c r="BE19" i="1"/>
  <c r="BE18" i="1"/>
  <c r="BE17" i="1"/>
  <c r="BE16" i="1"/>
  <c r="BE15" i="1"/>
  <c r="BE14" i="1"/>
  <c r="BE13" i="1"/>
  <c r="BE8" i="1"/>
  <c r="BD5" i="1"/>
  <c r="BF6" i="1"/>
  <c r="BF82" i="1" s="1"/>
  <c r="BF80" i="1" l="1"/>
  <c r="BF86" i="1"/>
  <c r="BF85" i="1"/>
  <c r="BF84" i="1"/>
  <c r="BF83" i="1"/>
  <c r="BF81" i="1"/>
  <c r="BF79" i="1"/>
  <c r="BF71" i="1"/>
  <c r="BF70" i="1"/>
  <c r="BF69" i="1"/>
  <c r="BF78" i="1"/>
  <c r="BF77" i="1"/>
  <c r="BF76" i="1"/>
  <c r="BF75" i="1"/>
  <c r="BF74" i="1"/>
  <c r="BF73" i="1"/>
  <c r="BF72" i="1"/>
  <c r="BF68" i="1"/>
  <c r="BF67" i="1"/>
  <c r="BF66" i="1"/>
  <c r="BF65" i="1"/>
  <c r="BF64" i="1"/>
  <c r="BF63" i="1"/>
  <c r="BF62" i="1"/>
  <c r="BF61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11" i="1"/>
  <c r="BF10" i="1"/>
  <c r="BF27" i="1"/>
  <c r="BF26" i="1"/>
  <c r="BF25" i="1"/>
  <c r="BF24" i="1"/>
  <c r="BF12" i="1"/>
  <c r="BF9" i="1"/>
  <c r="BG6" i="1"/>
  <c r="BG82" i="1" s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3" i="1"/>
  <c r="BF22" i="1"/>
  <c r="BF21" i="1"/>
  <c r="BF20" i="1"/>
  <c r="BF19" i="1"/>
  <c r="BF18" i="1"/>
  <c r="BF17" i="1"/>
  <c r="BF16" i="1"/>
  <c r="BF15" i="1"/>
  <c r="BF14" i="1"/>
  <c r="BF13" i="1"/>
  <c r="BF8" i="1"/>
  <c r="BG80" i="1" l="1"/>
  <c r="BG86" i="1"/>
  <c r="BG85" i="1"/>
  <c r="BG84" i="1"/>
  <c r="BG83" i="1"/>
  <c r="BG81" i="1"/>
  <c r="BG79" i="1"/>
  <c r="BG71" i="1"/>
  <c r="BG70" i="1"/>
  <c r="BG69" i="1"/>
  <c r="BG78" i="1"/>
  <c r="BG77" i="1"/>
  <c r="BG76" i="1"/>
  <c r="BG75" i="1"/>
  <c r="BG74" i="1"/>
  <c r="BG73" i="1"/>
  <c r="BG72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11" i="1"/>
  <c r="BG10" i="1"/>
  <c r="BG27" i="1"/>
  <c r="BG26" i="1"/>
  <c r="BG25" i="1"/>
  <c r="BG24" i="1"/>
  <c r="BG12" i="1"/>
  <c r="BG9" i="1"/>
  <c r="BH6" i="1"/>
  <c r="BH82" i="1" s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3" i="1"/>
  <c r="BG22" i="1"/>
  <c r="BG21" i="1"/>
  <c r="BG20" i="1"/>
  <c r="BG19" i="1"/>
  <c r="BG18" i="1"/>
  <c r="BG17" i="1"/>
  <c r="BG16" i="1"/>
  <c r="BG15" i="1"/>
  <c r="BG14" i="1"/>
  <c r="BG13" i="1"/>
  <c r="BG8" i="1"/>
  <c r="BH80" i="1" l="1"/>
  <c r="BH86" i="1"/>
  <c r="BH85" i="1"/>
  <c r="BH84" i="1"/>
  <c r="BH83" i="1"/>
  <c r="BH81" i="1"/>
  <c r="BH79" i="1"/>
  <c r="BH71" i="1"/>
  <c r="BH70" i="1"/>
  <c r="BH69" i="1"/>
  <c r="BH78" i="1"/>
  <c r="BH77" i="1"/>
  <c r="BH76" i="1"/>
  <c r="BH75" i="1"/>
  <c r="BH74" i="1"/>
  <c r="BH73" i="1"/>
  <c r="BH72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11" i="1"/>
  <c r="BH10" i="1"/>
  <c r="BH27" i="1"/>
  <c r="BH26" i="1"/>
  <c r="BH25" i="1"/>
  <c r="BH24" i="1"/>
  <c r="BH12" i="1"/>
  <c r="BH9" i="1"/>
  <c r="BI6" i="1"/>
  <c r="BI82" i="1" s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3" i="1"/>
  <c r="BH22" i="1"/>
  <c r="BH21" i="1"/>
  <c r="BH20" i="1"/>
  <c r="BH19" i="1"/>
  <c r="BH18" i="1"/>
  <c r="BH17" i="1"/>
  <c r="BH16" i="1"/>
  <c r="BH15" i="1"/>
  <c r="BH14" i="1"/>
  <c r="BH13" i="1"/>
  <c r="BH8" i="1"/>
  <c r="BI80" i="1" l="1"/>
  <c r="BI86" i="1"/>
  <c r="BI85" i="1"/>
  <c r="BI84" i="1"/>
  <c r="BI83" i="1"/>
  <c r="BI81" i="1"/>
  <c r="BI79" i="1"/>
  <c r="BI71" i="1"/>
  <c r="BI70" i="1"/>
  <c r="BI69" i="1"/>
  <c r="BI78" i="1"/>
  <c r="BI77" i="1"/>
  <c r="BI76" i="1"/>
  <c r="BI75" i="1"/>
  <c r="BI74" i="1"/>
  <c r="BI73" i="1"/>
  <c r="BI72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I44" i="1"/>
  <c r="BI43" i="1"/>
  <c r="BI42" i="1"/>
  <c r="BI41" i="1"/>
  <c r="BI40" i="1"/>
  <c r="BI11" i="1"/>
  <c r="BI10" i="1"/>
  <c r="BI27" i="1"/>
  <c r="BI26" i="1"/>
  <c r="BI25" i="1"/>
  <c r="BI24" i="1"/>
  <c r="BI12" i="1"/>
  <c r="BI9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3" i="1"/>
  <c r="BI22" i="1"/>
  <c r="BI21" i="1"/>
  <c r="BI20" i="1"/>
  <c r="BI19" i="1"/>
  <c r="BI18" i="1"/>
  <c r="BI17" i="1"/>
  <c r="BI16" i="1"/>
  <c r="BI15" i="1"/>
  <c r="BI14" i="1"/>
  <c r="BI13" i="1"/>
  <c r="BI8" i="1"/>
  <c r="BH5" i="1"/>
  <c r="BJ6" i="1"/>
  <c r="BJ82" i="1" s="1"/>
  <c r="BJ80" i="1" l="1"/>
  <c r="BJ86" i="1"/>
  <c r="BJ85" i="1"/>
  <c r="BJ84" i="1"/>
  <c r="BJ83" i="1"/>
  <c r="BJ81" i="1"/>
  <c r="BJ79" i="1"/>
  <c r="BJ71" i="1"/>
  <c r="BJ70" i="1"/>
  <c r="BJ69" i="1"/>
  <c r="BJ78" i="1"/>
  <c r="BJ77" i="1"/>
  <c r="BJ76" i="1"/>
  <c r="BJ75" i="1"/>
  <c r="BJ74" i="1"/>
  <c r="BJ73" i="1"/>
  <c r="BJ72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11" i="1"/>
  <c r="BJ10" i="1"/>
  <c r="BJ27" i="1"/>
  <c r="BJ26" i="1"/>
  <c r="BJ25" i="1"/>
  <c r="BJ24" i="1"/>
  <c r="BJ12" i="1"/>
  <c r="BJ9" i="1"/>
  <c r="BK6" i="1"/>
  <c r="BK82" i="1" s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3" i="1"/>
  <c r="BJ22" i="1"/>
  <c r="BJ21" i="1"/>
  <c r="BJ20" i="1"/>
  <c r="BJ19" i="1"/>
  <c r="BJ18" i="1"/>
  <c r="BJ17" i="1"/>
  <c r="BJ16" i="1"/>
  <c r="BJ15" i="1"/>
  <c r="BJ14" i="1"/>
  <c r="BJ13" i="1"/>
  <c r="BJ8" i="1"/>
  <c r="BK80" i="1" l="1"/>
  <c r="BK86" i="1"/>
  <c r="BK85" i="1"/>
  <c r="BK84" i="1"/>
  <c r="BK83" i="1"/>
  <c r="BK81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11" i="1"/>
  <c r="BK10" i="1"/>
  <c r="BK27" i="1"/>
  <c r="BK26" i="1"/>
  <c r="BK25" i="1"/>
  <c r="BK24" i="1"/>
  <c r="BK12" i="1"/>
  <c r="BK9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3" i="1"/>
  <c r="BK22" i="1"/>
  <c r="BK21" i="1"/>
  <c r="BK20" i="1"/>
  <c r="BK19" i="1"/>
  <c r="BK18" i="1"/>
  <c r="BK17" i="1"/>
  <c r="BK16" i="1"/>
  <c r="BK15" i="1"/>
  <c r="BK14" i="1"/>
  <c r="BK13" i="1"/>
  <c r="BK8" i="1"/>
</calcChain>
</file>

<file path=xl/sharedStrings.xml><?xml version="1.0" encoding="utf-8"?>
<sst xmlns="http://schemas.openxmlformats.org/spreadsheetml/2006/main" count="357" uniqueCount="177">
  <si>
    <t>Project Start Date:</t>
  </si>
  <si>
    <t>Project Name:</t>
  </si>
  <si>
    <t>Week starting:</t>
  </si>
  <si>
    <t>Task</t>
  </si>
  <si>
    <t xml:space="preserve">2023-THM-DIA-DMA-01 </t>
  </si>
  <si>
    <t>Title</t>
  </si>
  <si>
    <t xml:space="preserve">Assigned to </t>
  </si>
  <si>
    <t>Start</t>
  </si>
  <si>
    <t>End</t>
  </si>
  <si>
    <t>Status</t>
  </si>
  <si>
    <t>Project Leader</t>
  </si>
  <si>
    <t>G.Artaserse/M.Baruzzo</t>
  </si>
  <si>
    <t>%Done</t>
  </si>
  <si>
    <t>PM</t>
  </si>
  <si>
    <t xml:space="preserve">KOM </t>
  </si>
  <si>
    <t>PL</t>
  </si>
  <si>
    <t>-</t>
  </si>
  <si>
    <t>Task #</t>
  </si>
  <si>
    <t>Item #</t>
  </si>
  <si>
    <t>2023-THM-DIA-DMA-01 (a)</t>
  </si>
  <si>
    <t>2023-THM-DIA-DMA-01 (b)</t>
  </si>
  <si>
    <t>2023-THM-DIA-DMA-01 (c)</t>
  </si>
  <si>
    <t>2023-THM-DIA-DMA-01 (d)</t>
  </si>
  <si>
    <t>2023-THM-DIA-DMA-01 (e)</t>
  </si>
  <si>
    <t>2023-THM-DIA-DMA-01 (f)</t>
  </si>
  <si>
    <t>2023-THM-DIA-DMA-01 (g)</t>
  </si>
  <si>
    <t>2023-THM-DIA-DMA-01 (h)</t>
  </si>
  <si>
    <t>2023-THM-DIA-DMA-01 (i)</t>
  </si>
  <si>
    <t>Modeling and analysis activity</t>
  </si>
  <si>
    <t>Sensitivity analysis on misalignment of sensors</t>
  </si>
  <si>
    <t xml:space="preserve">Sensitivity analysis on critical sensors </t>
  </si>
  <si>
    <t>Sensitivity analysis on strike points reconstruction</t>
  </si>
  <si>
    <t>Assessment of halo sensors number, position and sensitivity</t>
  </si>
  <si>
    <t>Assess Reconstruction capabilities during fast transient &amp; main plasma scenarios time windows</t>
  </si>
  <si>
    <t>CREATE</t>
  </si>
  <si>
    <t>Explore usage of saddle loops to design plasma centroid velocity estimator</t>
  </si>
  <si>
    <t>Modal analysis using pick up coils</t>
  </si>
  <si>
    <t>Optimization of number,position of bi-axial div. sensors for strike points reconstruction</t>
  </si>
  <si>
    <t xml:space="preserve">FEM analysis on gradient temperatures and EM loads on sensors fixing plates </t>
  </si>
  <si>
    <t>UNICA(2),LTCalcoli(5)</t>
  </si>
  <si>
    <t>Days</t>
  </si>
  <si>
    <t>Not Started</t>
  </si>
  <si>
    <t>In Progress</t>
  </si>
  <si>
    <t>Blocked</t>
  </si>
  <si>
    <t>Complete</t>
  </si>
  <si>
    <t>Formula-&gt;</t>
  </si>
  <si>
    <t>today</t>
  </si>
  <si>
    <t>bars</t>
  </si>
  <si>
    <t>%complete</t>
  </si>
  <si>
    <t>complete</t>
  </si>
  <si>
    <t>blocked bar</t>
  </si>
  <si>
    <t>2023-THM-DIA-DMA-02 (a)</t>
  </si>
  <si>
    <t>2023-THM-DIA-DMA-02 (b)</t>
  </si>
  <si>
    <t>THM-DIA-DMA</t>
  </si>
  <si>
    <t>Hall sensors design</t>
  </si>
  <si>
    <t xml:space="preserve">2023-THM-DIA-DMA-02 </t>
  </si>
  <si>
    <t>In-Vessel Hybrid Hall sensors proposal ????</t>
  </si>
  <si>
    <t>CREATE(3) + IPP(2)</t>
  </si>
  <si>
    <t>Ex-vessel pick-up coils design</t>
  </si>
  <si>
    <t>2023-THM-DIA-DMA-03 (a)</t>
  </si>
  <si>
    <t>2023-THM-DIA-DMA-03 (b)</t>
  </si>
  <si>
    <t>2023-THM-DIA-DMA-03 (c)</t>
  </si>
  <si>
    <t>2023-THM-DIA-DMA-03 (d)</t>
  </si>
  <si>
    <t>2023-THM-DIA-DMA-03</t>
  </si>
  <si>
    <t xml:space="preserve">Design proposal for the fixing plate sensor. Specify interface with VV manufacturing </t>
  </si>
  <si>
    <t xml:space="preserve">Identify a local routing up to an intermediate connector collecting more sensors </t>
  </si>
  <si>
    <t xml:space="preserve">Final design of ex-vessel </t>
  </si>
  <si>
    <t>Manufacturing prototype of sensor and fixing plate + test on prototype</t>
  </si>
  <si>
    <t>RFX</t>
  </si>
  <si>
    <t>Preliminary design of Ex-Vessel Hall sensor</t>
  </si>
  <si>
    <t>Identify impact on VV manifacturing</t>
  </si>
  <si>
    <t>Manifacturing a prototype</t>
  </si>
  <si>
    <t>FEM on Hall location and test on achoring method on VV</t>
  </si>
  <si>
    <t>Identify sensor routing and transmission line cable</t>
  </si>
  <si>
    <t>Conceptual (Engineering)  Design Review Meeting (Ex-Vessel)</t>
  </si>
  <si>
    <t>C(E)-DRM-EV</t>
  </si>
  <si>
    <t>C(E)-DRM-IV</t>
  </si>
  <si>
    <t>Conceptual (Engineering)  Design Review Meeting (In-Vessel)</t>
  </si>
  <si>
    <t>Meetings</t>
  </si>
  <si>
    <t>Kick off Meeting</t>
  </si>
  <si>
    <t>2023-THM-DIA-DMA-04</t>
  </si>
  <si>
    <t>In-vessel pick-up coils design</t>
  </si>
  <si>
    <t>Adopt the same design of ex-vessel fixing plate  and estimate impact on VV manufacturing</t>
  </si>
  <si>
    <t>2023-THM-DIA-DMA-04 (a)</t>
  </si>
  <si>
    <t>2023-THM-DIA-DMA-04 (b)</t>
  </si>
  <si>
    <t>2023-THM-DIA-DMA-04 (c)</t>
  </si>
  <si>
    <t>2023-THM-DIA-DMA-04 (d)</t>
  </si>
  <si>
    <t>Manufacturing prototype of sensor and fixing plate.</t>
  </si>
  <si>
    <t xml:space="preserve">Final design of in-vessel </t>
  </si>
  <si>
    <t>* Preliminary fixating design with 1 boss (as per ITER ones)</t>
  </si>
  <si>
    <t>COMMENTS</t>
  </si>
  <si>
    <t>Use Disruption group results - Advice from Villone</t>
  </si>
  <si>
    <t>2023-THM-DIA-DMA-05</t>
  </si>
  <si>
    <t>2023-THM-DIA-DMA-05 (a)</t>
  </si>
  <si>
    <t>2023-THM-DIA-DMA-05 (b)</t>
  </si>
  <si>
    <t>2023-THM-DIA-DMA-05 (c)</t>
  </si>
  <si>
    <t>EPFL</t>
  </si>
  <si>
    <t>In-vessel high frequency printed sensors final design</t>
  </si>
  <si>
    <t>Manufacturing of sensor prototype and fixing plate.</t>
  </si>
  <si>
    <t xml:space="preserve">Testing to be agreed </t>
  </si>
  <si>
    <t>Solve existing design issues and Specify interface with  VV manufacturing</t>
  </si>
  <si>
    <r>
      <rPr>
        <sz val="11"/>
        <color rgb="FFFF0000"/>
        <rFont val="Calibri"/>
        <family val="2"/>
        <scheme val="minor"/>
      </rPr>
      <t xml:space="preserve">Possible rollover on LTCC design </t>
    </r>
    <r>
      <rPr>
        <sz val="11"/>
        <color theme="1"/>
        <rFont val="Calibri"/>
        <family val="2"/>
        <scheme val="minor"/>
      </rPr>
      <t>- Adopted same criteria for In vessel PU coils</t>
    </r>
  </si>
  <si>
    <t>2023-THM-DIA-DMA-06</t>
  </si>
  <si>
    <t>Final design of Flux Loops</t>
  </si>
  <si>
    <t>Specify interface with VV manufacturing</t>
  </si>
  <si>
    <t>Design Sensor</t>
  </si>
  <si>
    <t>2023-THM-DIA-DMA-06 (a)</t>
  </si>
  <si>
    <t>2023-THM-DIA-DMA-06 (b)</t>
  </si>
  <si>
    <t>2023-THM-DIA-DMA-06 (c)</t>
  </si>
  <si>
    <t>2023-THM-DIA-DMA-06 (d)</t>
  </si>
  <si>
    <t>ENEA</t>
  </si>
  <si>
    <t>IDENTIFY routing and transmission line type (non specified in the call - could be done within task #12</t>
  </si>
  <si>
    <t>2023-THM-DIA-DMA-07</t>
  </si>
  <si>
    <t>2023-THM-DIA-DMA-07 (a)</t>
  </si>
  <si>
    <t>2023-THM-DIA-DMA-07 (b)</t>
  </si>
  <si>
    <t>2023-THM-DIA-DMA-07 (c)</t>
  </si>
  <si>
    <t>2023-THM-DIA-DMA-07 (d)</t>
  </si>
  <si>
    <t>Final design of Saddle loops</t>
  </si>
  <si>
    <t>Manufacturing of sensor prototype</t>
  </si>
  <si>
    <t>Identify routing for all sensors and transmission line type</t>
  </si>
  <si>
    <t>CETMA</t>
  </si>
  <si>
    <t>ENEA + CETMA(0.5)</t>
  </si>
  <si>
    <t>ENEA (0.5) + CETEMA(0.5)</t>
  </si>
  <si>
    <t>2023-THM-DIA-DMA-08</t>
  </si>
  <si>
    <t>2023-THM-DIA-DMA-08 (a)</t>
  </si>
  <si>
    <t>2023-THM-DIA-DMA-08 (b)</t>
  </si>
  <si>
    <t>2023-THM-DIA-DMA-08 (c)</t>
  </si>
  <si>
    <t>2023-THM-DIA-DMA-08 (d)</t>
  </si>
  <si>
    <t>Preliminary design of Diamagnetic loops</t>
  </si>
  <si>
    <t>2023-THM-DIA-DMA-09</t>
  </si>
  <si>
    <t>2023-THM-DIA-DMA-09 (a)</t>
  </si>
  <si>
    <t>2023-THM-DIA-DMA-09 (b)</t>
  </si>
  <si>
    <t>2023-THM-DIA-DMA-09 (c)</t>
  </si>
  <si>
    <t>2023-THM-DIA-DMA-09 (d)</t>
  </si>
  <si>
    <t>2023-THM-DIA-DMA-10</t>
  </si>
  <si>
    <t>2023-THM-DIA-DMA-10 (a)</t>
  </si>
  <si>
    <t>2023-THM-DIA-DMA-10 (b)</t>
  </si>
  <si>
    <t>2023-THM-DIA-DMA-10 (c)</t>
  </si>
  <si>
    <t>2023-THM-DIA-DMA-10 (d)</t>
  </si>
  <si>
    <t>Preliminary Design of Rogowski coils and compensation loop</t>
  </si>
  <si>
    <t>Preliminary design of Fiber optic current sensor</t>
  </si>
  <si>
    <t xml:space="preserve">CDA of data acquisition system </t>
  </si>
  <si>
    <t>2023-THM-DIA-DMA-11</t>
  </si>
  <si>
    <t>Estimate nr of signals</t>
  </si>
  <si>
    <t>2023-THM-DIA-DMA-11 (a)</t>
  </si>
  <si>
    <t>Adapt the analogic front-end of Hardware concept selected by CODAS</t>
  </si>
  <si>
    <t>2023-THM-DIA-DMA-11 (c)</t>
  </si>
  <si>
    <t>2023-THM-DIA-DMA-11 (b)</t>
  </si>
  <si>
    <t>2023-THM-DIA-DMA-11 (d)</t>
  </si>
  <si>
    <t>Test on protptypes</t>
  </si>
  <si>
    <t>Surwey of requirements for each type of sensors</t>
  </si>
  <si>
    <t>2023-THM-DIA-DMA-12</t>
  </si>
  <si>
    <t>CDA of coils placement cabling and connection in VV and cryostat</t>
  </si>
  <si>
    <t>Determine the number and size of cables needed for each sub-system</t>
  </si>
  <si>
    <t>Conceptual design of cable conduit</t>
  </si>
  <si>
    <t>Determine the cable path and size of cable conduits</t>
  </si>
  <si>
    <t>Group cable bundles according to vessel/cryostat nearest available exit</t>
  </si>
  <si>
    <t>2023-THM-DIA-DMA-10 (e)</t>
  </si>
  <si>
    <t>Insert conduits approximate size in VV CAD drawing</t>
  </si>
  <si>
    <t>2023-THM-DIA-DMA-13</t>
  </si>
  <si>
    <t>Assessment of measurement performance for high-frequency modes</t>
  </si>
  <si>
    <t>Assess optimal high bandwidth sensors number and position</t>
  </si>
  <si>
    <t>ENEA(1) + EPFL(1)</t>
  </si>
  <si>
    <t>see report previous year</t>
  </si>
  <si>
    <t>2023-THM-DIA-DMA-14</t>
  </si>
  <si>
    <t xml:space="preserve">CAD drawings and integration </t>
  </si>
  <si>
    <t xml:space="preserve">Integration of designed magnetic sensors in the main DTT CATIA model. </t>
  </si>
  <si>
    <t>ENEA(1) + PROMECH(2)</t>
  </si>
  <si>
    <t>2023-THM-DIA-DMA-14 (a)</t>
  </si>
  <si>
    <t>2023-THM-DIA-DMA-14 (b)</t>
  </si>
  <si>
    <t>Draw cabling paths and connections in VV and Cryostat and integration in the main DTT CATIA model</t>
  </si>
  <si>
    <t>2023-THM-DIA-DMA-15</t>
  </si>
  <si>
    <t>Preliminary design of divertor cassette coils</t>
  </si>
  <si>
    <t xml:space="preserve">Provide a preliminary design of bi-axial pick-up coils to be mounted on the divertor cassette </t>
  </si>
  <si>
    <t>Include EX Halls,EX Toroidal Pick UP, In vessel Pronted Sensors, Div Sensors…..</t>
  </si>
  <si>
    <t>assign to who to design the divertor coils??????</t>
  </si>
  <si>
    <t>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</si>
</sst>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9]d\ mmmm\ yyyy;@"/>
    <numFmt numFmtId="165" formatCode="mmm"/>
    <numFmt numFmtId="166" formatCode="yyyy"/>
    <numFmt numFmtId="167" formatCode="d\-mmm\-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Wingdings"/>
      <charset val="2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4"/>
      </left>
      <right style="thin">
        <color theme="0" tint="-0.24994659260841701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4"/>
      </top>
      <bottom style="thin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/>
      </top>
      <bottom style="thin">
        <color theme="4"/>
      </bottom>
      <diagonal/>
    </border>
    <border>
      <left style="thin">
        <color theme="0" tint="-0.1499679555650502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4"/>
      </top>
      <bottom style="thin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6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0" fontId="0" fillId="0" borderId="8" xfId="0" applyBorder="1"/>
    <xf numFmtId="0" fontId="0" fillId="4" borderId="9" xfId="0" applyFill="1" applyBorder="1"/>
    <xf numFmtId="16" fontId="2" fillId="5" borderId="4" xfId="0" applyNumberFormat="1" applyFont="1" applyFill="1" applyBorder="1" applyAlignment="1">
      <alignment vertical="center" textRotation="90"/>
    </xf>
    <xf numFmtId="16" fontId="2" fillId="5" borderId="5" xfId="0" applyNumberFormat="1" applyFont="1" applyFill="1" applyBorder="1" applyAlignment="1">
      <alignment vertical="center" textRotation="90"/>
    </xf>
    <xf numFmtId="16" fontId="2" fillId="5" borderId="6" xfId="0" applyNumberFormat="1" applyFont="1" applyFill="1" applyBorder="1" applyAlignment="1">
      <alignment vertical="center" textRotation="90"/>
    </xf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3" fillId="6" borderId="5" xfId="0" applyFont="1" applyFill="1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4" fillId="0" borderId="5" xfId="0" applyFont="1" applyBorder="1"/>
    <xf numFmtId="0" fontId="5" fillId="0" borderId="10" xfId="0" applyFont="1" applyBorder="1"/>
    <xf numFmtId="167" fontId="6" fillId="0" borderId="5" xfId="0" applyNumberFormat="1" applyFont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9" fontId="0" fillId="9" borderId="5" xfId="1" applyFont="1" applyFill="1" applyBorder="1" applyAlignment="1">
      <alignment horizontal="center"/>
    </xf>
    <xf numFmtId="0" fontId="4" fillId="10" borderId="5" xfId="0" applyFont="1" applyFill="1" applyBorder="1"/>
    <xf numFmtId="0" fontId="0" fillId="9" borderId="5" xfId="0" applyFill="1" applyBorder="1" applyAlignment="1">
      <alignment horizontal="center"/>
    </xf>
    <xf numFmtId="9" fontId="0" fillId="8" borderId="5" xfId="1" applyFont="1" applyFill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textRotation="90"/>
    </xf>
    <xf numFmtId="0" fontId="5" fillId="0" borderId="17" xfId="0" applyFont="1" applyBorder="1"/>
    <xf numFmtId="0" fontId="5" fillId="0" borderId="18" xfId="0" applyFont="1" applyBorder="1"/>
    <xf numFmtId="9" fontId="0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9" fontId="0" fillId="8" borderId="7" xfId="1" applyFont="1" applyFill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0" fillId="0" borderId="2" xfId="0" applyBorder="1" applyAlignment="1">
      <alignment horizontal="center"/>
    </xf>
    <xf numFmtId="0" fontId="4" fillId="0" borderId="2" xfId="0" applyFont="1" applyBorder="1"/>
    <xf numFmtId="167" fontId="0" fillId="0" borderId="2" xfId="0" applyNumberForma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9" fontId="0" fillId="2" borderId="23" xfId="1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4" fillId="0" borderId="7" xfId="0" applyFont="1" applyBorder="1"/>
    <xf numFmtId="167" fontId="0" fillId="0" borderId="7" xfId="0" applyNumberFormat="1" applyBorder="1" applyAlignment="1">
      <alignment horizontal="center"/>
    </xf>
    <xf numFmtId="167" fontId="6" fillId="0" borderId="7" xfId="0" applyNumberFormat="1" applyFont="1" applyBorder="1" applyAlignment="1">
      <alignment horizontal="center"/>
    </xf>
    <xf numFmtId="0" fontId="0" fillId="8" borderId="7" xfId="0" applyFill="1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4" fillId="10" borderId="2" xfId="0" applyFont="1" applyFill="1" applyBorder="1"/>
    <xf numFmtId="0" fontId="0" fillId="7" borderId="7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5" fillId="0" borderId="27" xfId="0" applyFont="1" applyBorder="1"/>
    <xf numFmtId="0" fontId="4" fillId="0" borderId="28" xfId="0" applyFont="1" applyBorder="1"/>
    <xf numFmtId="0" fontId="2" fillId="2" borderId="23" xfId="0" applyFont="1" applyFill="1" applyBorder="1" applyAlignment="1">
      <alignment horizontal="center"/>
    </xf>
    <xf numFmtId="167" fontId="2" fillId="2" borderId="23" xfId="0" applyNumberFormat="1" applyFont="1" applyFill="1" applyBorder="1" applyAlignment="1">
      <alignment horizontal="center"/>
    </xf>
    <xf numFmtId="167" fontId="7" fillId="2" borderId="23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3" xfId="0" applyFont="1" applyFill="1" applyBorder="1"/>
    <xf numFmtId="0" fontId="2" fillId="2" borderId="23" xfId="0" applyFont="1" applyFill="1" applyBorder="1"/>
    <xf numFmtId="9" fontId="0" fillId="0" borderId="13" xfId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0" xfId="0" applyFont="1"/>
    <xf numFmtId="0" fontId="5" fillId="0" borderId="30" xfId="0" applyFont="1" applyBorder="1"/>
    <xf numFmtId="0" fontId="7" fillId="2" borderId="2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4" fillId="0" borderId="4" xfId="0" applyFont="1" applyBorder="1"/>
    <xf numFmtId="0" fontId="5" fillId="0" borderId="31" xfId="0" applyFont="1" applyBorder="1"/>
    <xf numFmtId="0" fontId="5" fillId="0" borderId="32" xfId="0" applyFont="1" applyBorder="1"/>
    <xf numFmtId="0" fontId="9" fillId="10" borderId="5" xfId="0" applyFont="1" applyFill="1" applyBorder="1"/>
    <xf numFmtId="0" fontId="0" fillId="11" borderId="33" xfId="0" applyFill="1" applyBorder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49">
    <dxf>
      <border>
        <left style="thin">
          <color rgb="FF00B050"/>
        </left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rgb="FF9BD5D9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border>
        <left style="thin">
          <color rgb="FF00B050"/>
        </left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rgb="FF9BD5D9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border>
        <left style="thin">
          <color rgb="FF00B050"/>
        </left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rgb="FF9BD5D9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border>
        <left style="thin">
          <color rgb="FF00B050"/>
        </left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rgb="FF9BD5D9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border>
        <left style="thin">
          <color rgb="FF00B050"/>
        </left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rgb="FF9BD5D9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border>
        <left style="thin">
          <color rgb="FF00B050"/>
        </left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rgb="FF9BD5D9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border>
        <left style="thin">
          <color rgb="FF00B050"/>
        </left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rgb="FF9BD5D9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border>
        <left style="thin">
          <color rgb="FF00B050"/>
        </left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rgb="FF9BD5D9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BD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3321-CDDF-4C59-AEFE-E4F3D010B889}">
  <sheetPr>
    <pageSetUpPr fitToPage="1"/>
  </sheetPr>
  <dimension ref="A2:CI86"/>
  <sheetViews>
    <sheetView showGridLines="0" tabSelected="1" topLeftCell="D33" zoomScale="50" zoomScaleNormal="50" workbookViewId="0">
      <selection activeCell="Y27" sqref="Y27"/>
    </sheetView>
  </sheetViews>
  <sheetFormatPr defaultRowHeight="14.5" x14ac:dyDescent="0.35"/>
  <cols>
    <col min="3" max="3" width="32.453125" customWidth="1"/>
    <col min="4" max="4" width="84.453125" customWidth="1"/>
    <col min="5" max="5" width="32.54296875" customWidth="1"/>
    <col min="6" max="6" width="13.26953125" bestFit="1" customWidth="1"/>
    <col min="7" max="7" width="14.26953125" customWidth="1"/>
    <col min="9" max="9" width="12" customWidth="1"/>
    <col min="11" max="11" width="13.36328125" customWidth="1"/>
    <col min="12" max="63" width="3.6328125" customWidth="1"/>
    <col min="64" max="64" width="8" customWidth="1"/>
    <col min="65" max="65" width="7.453125" customWidth="1"/>
    <col min="66" max="68" width="3.6328125" customWidth="1"/>
  </cols>
  <sheetData>
    <row r="2" spans="1:87" x14ac:dyDescent="0.35">
      <c r="C2" s="8" t="s">
        <v>0</v>
      </c>
      <c r="D2" s="9">
        <v>44928</v>
      </c>
      <c r="E2" s="8"/>
    </row>
    <row r="3" spans="1:87" x14ac:dyDescent="0.35">
      <c r="C3" s="10" t="s">
        <v>1</v>
      </c>
      <c r="D3" s="10" t="s">
        <v>53</v>
      </c>
      <c r="E3" s="10"/>
    </row>
    <row r="4" spans="1:87" x14ac:dyDescent="0.35">
      <c r="C4" s="10" t="s">
        <v>10</v>
      </c>
      <c r="D4" s="10" t="s">
        <v>11</v>
      </c>
      <c r="E4" s="10"/>
      <c r="L4" s="105">
        <f>D2</f>
        <v>44928</v>
      </c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3">
        <f>D2</f>
        <v>44928</v>
      </c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2">
        <f>D2</f>
        <v>44928</v>
      </c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3">
        <f>D2</f>
        <v>44928</v>
      </c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4"/>
      <c r="BN4" s="30"/>
      <c r="BO4" s="30"/>
      <c r="BP4" s="30"/>
      <c r="BQ4" s="30"/>
      <c r="BR4" s="30"/>
      <c r="BS4" s="30"/>
      <c r="BT4" s="30"/>
      <c r="BU4" s="30"/>
      <c r="BV4" s="30"/>
      <c r="BW4" s="30"/>
    </row>
    <row r="5" spans="1:87" x14ac:dyDescent="0.35">
      <c r="L5" s="109">
        <f>M6</f>
        <v>44935</v>
      </c>
      <c r="M5" s="106"/>
      <c r="N5" s="106"/>
      <c r="O5" s="106"/>
      <c r="P5" s="106"/>
      <c r="Q5" s="107">
        <f>R6</f>
        <v>44970</v>
      </c>
      <c r="R5" s="107"/>
      <c r="S5" s="107"/>
      <c r="T5" s="107"/>
      <c r="U5" s="106">
        <f>V6</f>
        <v>44998</v>
      </c>
      <c r="V5" s="106"/>
      <c r="W5" s="106"/>
      <c r="X5" s="106"/>
      <c r="Y5" s="107">
        <f>Z6</f>
        <v>45026</v>
      </c>
      <c r="Z5" s="107"/>
      <c r="AA5" s="107"/>
      <c r="AB5" s="107"/>
      <c r="AC5" s="106">
        <f>AD6</f>
        <v>45054</v>
      </c>
      <c r="AD5" s="106"/>
      <c r="AE5" s="106"/>
      <c r="AF5" s="106"/>
      <c r="AG5" s="106"/>
      <c r="AH5" s="107">
        <f>AI6</f>
        <v>45089</v>
      </c>
      <c r="AI5" s="107"/>
      <c r="AJ5" s="107"/>
      <c r="AK5" s="107"/>
      <c r="AL5" s="106">
        <f>AM6</f>
        <v>45117</v>
      </c>
      <c r="AM5" s="106"/>
      <c r="AN5" s="106"/>
      <c r="AO5" s="106"/>
      <c r="AP5" s="106"/>
      <c r="AQ5" s="107">
        <f>AR6</f>
        <v>45152</v>
      </c>
      <c r="AR5" s="107"/>
      <c r="AS5" s="107"/>
      <c r="AT5" s="107"/>
      <c r="AU5" s="106">
        <f>AV6</f>
        <v>45180</v>
      </c>
      <c r="AV5" s="106"/>
      <c r="AW5" s="106"/>
      <c r="AX5" s="106"/>
      <c r="AY5" s="107">
        <f>AZ6</f>
        <v>45208</v>
      </c>
      <c r="AZ5" s="107"/>
      <c r="BA5" s="107"/>
      <c r="BB5" s="107"/>
      <c r="BC5" s="107"/>
      <c r="BD5" s="106">
        <f>BE6</f>
        <v>45243</v>
      </c>
      <c r="BE5" s="106"/>
      <c r="BF5" s="106"/>
      <c r="BG5" s="106"/>
      <c r="BH5" s="107">
        <f>BI6</f>
        <v>45271</v>
      </c>
      <c r="BI5" s="107"/>
      <c r="BJ5" s="107"/>
      <c r="BK5" s="108"/>
      <c r="BN5" s="30" t="s">
        <v>90</v>
      </c>
      <c r="BO5" s="30"/>
      <c r="BP5" s="30"/>
      <c r="BQ5" s="30"/>
      <c r="BR5" s="30"/>
      <c r="BS5" s="30"/>
      <c r="BT5" s="30"/>
      <c r="BU5" s="30"/>
      <c r="BV5" s="30"/>
      <c r="BW5" s="30"/>
    </row>
    <row r="6" spans="1:87" ht="43.5" customHeight="1" x14ac:dyDescent="0.35">
      <c r="B6" s="3"/>
      <c r="C6" s="3"/>
      <c r="D6" s="3"/>
      <c r="E6" s="3"/>
      <c r="F6" s="3"/>
      <c r="G6" s="3"/>
      <c r="H6" s="3"/>
      <c r="I6" s="3"/>
      <c r="J6" s="3"/>
      <c r="K6" t="s">
        <v>2</v>
      </c>
      <c r="L6" s="5">
        <f>D2</f>
        <v>44928</v>
      </c>
      <c r="M6" s="6">
        <f>L6+7</f>
        <v>44935</v>
      </c>
      <c r="N6" s="6">
        <f t="shared" ref="N6:BK6" si="0">M6+7</f>
        <v>44942</v>
      </c>
      <c r="O6" s="6">
        <f t="shared" si="0"/>
        <v>44949</v>
      </c>
      <c r="P6" s="6">
        <f t="shared" si="0"/>
        <v>44956</v>
      </c>
      <c r="Q6" s="6">
        <f t="shared" si="0"/>
        <v>44963</v>
      </c>
      <c r="R6" s="6">
        <f t="shared" si="0"/>
        <v>44970</v>
      </c>
      <c r="S6" s="6">
        <f t="shared" si="0"/>
        <v>44977</v>
      </c>
      <c r="T6" s="6">
        <f t="shared" si="0"/>
        <v>44984</v>
      </c>
      <c r="U6" s="6">
        <f t="shared" si="0"/>
        <v>44991</v>
      </c>
      <c r="V6" s="6">
        <f t="shared" si="0"/>
        <v>44998</v>
      </c>
      <c r="W6" s="6">
        <f t="shared" si="0"/>
        <v>45005</v>
      </c>
      <c r="X6" s="6">
        <f t="shared" si="0"/>
        <v>45012</v>
      </c>
      <c r="Y6" s="6">
        <f t="shared" si="0"/>
        <v>45019</v>
      </c>
      <c r="Z6" s="6">
        <f t="shared" si="0"/>
        <v>45026</v>
      </c>
      <c r="AA6" s="6">
        <f t="shared" si="0"/>
        <v>45033</v>
      </c>
      <c r="AB6" s="6">
        <f t="shared" si="0"/>
        <v>45040</v>
      </c>
      <c r="AC6" s="6">
        <f t="shared" si="0"/>
        <v>45047</v>
      </c>
      <c r="AD6" s="6">
        <f t="shared" si="0"/>
        <v>45054</v>
      </c>
      <c r="AE6" s="6">
        <f t="shared" si="0"/>
        <v>45061</v>
      </c>
      <c r="AF6" s="6">
        <f t="shared" si="0"/>
        <v>45068</v>
      </c>
      <c r="AG6" s="6">
        <f t="shared" si="0"/>
        <v>45075</v>
      </c>
      <c r="AH6" s="6">
        <f t="shared" si="0"/>
        <v>45082</v>
      </c>
      <c r="AI6" s="6">
        <f t="shared" si="0"/>
        <v>45089</v>
      </c>
      <c r="AJ6" s="6">
        <f t="shared" si="0"/>
        <v>45096</v>
      </c>
      <c r="AK6" s="6">
        <f t="shared" si="0"/>
        <v>45103</v>
      </c>
      <c r="AL6" s="6">
        <f t="shared" si="0"/>
        <v>45110</v>
      </c>
      <c r="AM6" s="6">
        <f t="shared" si="0"/>
        <v>45117</v>
      </c>
      <c r="AN6" s="6">
        <f t="shared" si="0"/>
        <v>45124</v>
      </c>
      <c r="AO6" s="6">
        <f t="shared" si="0"/>
        <v>45131</v>
      </c>
      <c r="AP6" s="6">
        <f t="shared" si="0"/>
        <v>45138</v>
      </c>
      <c r="AQ6" s="6">
        <f t="shared" si="0"/>
        <v>45145</v>
      </c>
      <c r="AR6" s="6">
        <f t="shared" si="0"/>
        <v>45152</v>
      </c>
      <c r="AS6" s="6">
        <f t="shared" si="0"/>
        <v>45159</v>
      </c>
      <c r="AT6" s="6">
        <f t="shared" si="0"/>
        <v>45166</v>
      </c>
      <c r="AU6" s="6">
        <f t="shared" si="0"/>
        <v>45173</v>
      </c>
      <c r="AV6" s="6">
        <f t="shared" si="0"/>
        <v>45180</v>
      </c>
      <c r="AW6" s="6">
        <f t="shared" si="0"/>
        <v>45187</v>
      </c>
      <c r="AX6" s="6">
        <f t="shared" si="0"/>
        <v>45194</v>
      </c>
      <c r="AY6" s="6">
        <f t="shared" si="0"/>
        <v>45201</v>
      </c>
      <c r="AZ6" s="6">
        <f t="shared" si="0"/>
        <v>45208</v>
      </c>
      <c r="BA6" s="6">
        <f t="shared" si="0"/>
        <v>45215</v>
      </c>
      <c r="BB6" s="6">
        <f t="shared" si="0"/>
        <v>45222</v>
      </c>
      <c r="BC6" s="6">
        <f t="shared" si="0"/>
        <v>45229</v>
      </c>
      <c r="BD6" s="6">
        <f t="shared" si="0"/>
        <v>45236</v>
      </c>
      <c r="BE6" s="6">
        <f t="shared" si="0"/>
        <v>45243</v>
      </c>
      <c r="BF6" s="6">
        <f t="shared" si="0"/>
        <v>45250</v>
      </c>
      <c r="BG6" s="6">
        <f t="shared" si="0"/>
        <v>45257</v>
      </c>
      <c r="BH6" s="6">
        <f t="shared" si="0"/>
        <v>45264</v>
      </c>
      <c r="BI6" s="6">
        <f t="shared" si="0"/>
        <v>45271</v>
      </c>
      <c r="BJ6" s="6">
        <f t="shared" si="0"/>
        <v>45278</v>
      </c>
      <c r="BK6" s="7">
        <f t="shared" si="0"/>
        <v>45285</v>
      </c>
      <c r="BL6" s="1"/>
      <c r="BM6" s="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</row>
    <row r="7" spans="1:87" ht="20" customHeight="1" x14ac:dyDescent="0.35">
      <c r="A7" s="11" t="s">
        <v>18</v>
      </c>
      <c r="B7" s="11" t="s">
        <v>17</v>
      </c>
      <c r="C7" s="11" t="s">
        <v>3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40</v>
      </c>
      <c r="I7" s="11" t="s">
        <v>9</v>
      </c>
      <c r="J7" s="11" t="s">
        <v>12</v>
      </c>
      <c r="K7" s="12" t="s">
        <v>13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11" t="s">
        <v>18</v>
      </c>
      <c r="BM7" s="11" t="s">
        <v>17</v>
      </c>
      <c r="BN7" s="30"/>
      <c r="BO7" s="30"/>
      <c r="BP7" s="30"/>
      <c r="BQ7" s="30"/>
      <c r="BR7" s="30"/>
      <c r="BS7" s="30"/>
      <c r="BT7" s="30"/>
      <c r="BU7" s="30"/>
      <c r="BV7" s="30"/>
      <c r="BW7" s="30"/>
    </row>
    <row r="8" spans="1:87" ht="20" customHeight="1" x14ac:dyDescent="0.35">
      <c r="A8" s="24">
        <v>1</v>
      </c>
      <c r="B8" s="93" t="s">
        <v>78</v>
      </c>
      <c r="C8" s="13" t="s">
        <v>14</v>
      </c>
      <c r="D8" s="13" t="s">
        <v>79</v>
      </c>
      <c r="E8" s="13" t="s">
        <v>15</v>
      </c>
      <c r="F8" s="14">
        <v>45047</v>
      </c>
      <c r="G8" s="14">
        <v>45058</v>
      </c>
      <c r="H8" s="19">
        <v>1</v>
      </c>
      <c r="I8" s="26" t="s">
        <v>44</v>
      </c>
      <c r="J8" s="15">
        <v>1</v>
      </c>
      <c r="K8" s="16" t="s">
        <v>16</v>
      </c>
      <c r="L8" s="22" t="b">
        <f>X40=IF(L$6=($G8-WEEKDAY($G8,2)+1),"u","")</f>
        <v>1</v>
      </c>
      <c r="M8" s="22" t="str">
        <f t="shared" ref="M8:AB31" si="1">IF(M$6=($G8-WEEKDAY($G8,2)+1),"u","")</f>
        <v/>
      </c>
      <c r="N8" s="22" t="str">
        <f t="shared" si="1"/>
        <v/>
      </c>
      <c r="O8" s="22" t="str">
        <f t="shared" si="1"/>
        <v/>
      </c>
      <c r="P8" s="22" t="str">
        <f t="shared" si="1"/>
        <v/>
      </c>
      <c r="Q8" s="22" t="str">
        <f t="shared" si="1"/>
        <v/>
      </c>
      <c r="R8" s="22" t="str">
        <f t="shared" si="1"/>
        <v/>
      </c>
      <c r="S8" s="22" t="str">
        <f t="shared" si="1"/>
        <v/>
      </c>
      <c r="T8" s="22" t="str">
        <f t="shared" si="1"/>
        <v/>
      </c>
      <c r="U8" s="22" t="str">
        <f t="shared" si="1"/>
        <v/>
      </c>
      <c r="V8" s="22" t="str">
        <f t="shared" si="1"/>
        <v/>
      </c>
      <c r="W8" s="22" t="str">
        <f t="shared" si="1"/>
        <v/>
      </c>
      <c r="X8" s="22" t="str">
        <f t="shared" si="1"/>
        <v/>
      </c>
      <c r="Y8" s="22" t="str">
        <f t="shared" si="1"/>
        <v/>
      </c>
      <c r="Z8" s="22" t="str">
        <f t="shared" si="1"/>
        <v/>
      </c>
      <c r="AA8" s="22" t="str">
        <f t="shared" si="1"/>
        <v/>
      </c>
      <c r="AB8" s="22" t="str">
        <f t="shared" si="1"/>
        <v/>
      </c>
      <c r="AC8" s="22" t="str">
        <f t="shared" ref="AC8:AR31" si="2">IF(AC$6=($G8-WEEKDAY($G8,2)+1),"u","")</f>
        <v/>
      </c>
      <c r="AD8" s="22" t="str">
        <f t="shared" si="2"/>
        <v>u</v>
      </c>
      <c r="AE8" s="22" t="str">
        <f t="shared" si="2"/>
        <v/>
      </c>
      <c r="AF8" s="22" t="str">
        <f t="shared" si="2"/>
        <v/>
      </c>
      <c r="AG8" s="22" t="str">
        <f t="shared" si="2"/>
        <v/>
      </c>
      <c r="AH8" s="22" t="str">
        <f t="shared" si="2"/>
        <v/>
      </c>
      <c r="AI8" s="22" t="str">
        <f t="shared" si="2"/>
        <v/>
      </c>
      <c r="AJ8" s="22" t="str">
        <f t="shared" si="2"/>
        <v/>
      </c>
      <c r="AK8" s="22" t="str">
        <f t="shared" si="2"/>
        <v/>
      </c>
      <c r="AL8" s="22" t="str">
        <f t="shared" si="2"/>
        <v/>
      </c>
      <c r="AM8" s="22" t="str">
        <f t="shared" si="2"/>
        <v/>
      </c>
      <c r="AN8" s="22" t="str">
        <f t="shared" si="2"/>
        <v/>
      </c>
      <c r="AO8" s="22" t="str">
        <f t="shared" si="2"/>
        <v/>
      </c>
      <c r="AP8" s="22" t="str">
        <f t="shared" si="2"/>
        <v/>
      </c>
      <c r="AQ8" s="22" t="str">
        <f t="shared" si="2"/>
        <v/>
      </c>
      <c r="AR8" s="22" t="str">
        <f t="shared" si="2"/>
        <v/>
      </c>
      <c r="AS8" s="22" t="str">
        <f t="shared" ref="AS8:BH31" si="3">IF(AS$6=($G8-WEEKDAY($G8,2)+1),"u","")</f>
        <v/>
      </c>
      <c r="AT8" s="22" t="str">
        <f t="shared" si="3"/>
        <v/>
      </c>
      <c r="AU8" s="22" t="str">
        <f t="shared" si="3"/>
        <v/>
      </c>
      <c r="AV8" s="22" t="str">
        <f t="shared" si="3"/>
        <v/>
      </c>
      <c r="AW8" s="22" t="str">
        <f t="shared" si="3"/>
        <v/>
      </c>
      <c r="AX8" s="22" t="str">
        <f t="shared" si="3"/>
        <v/>
      </c>
      <c r="AY8" s="22" t="str">
        <f t="shared" si="3"/>
        <v/>
      </c>
      <c r="AZ8" s="22" t="str">
        <f t="shared" si="3"/>
        <v/>
      </c>
      <c r="BA8" s="22" t="str">
        <f t="shared" si="3"/>
        <v/>
      </c>
      <c r="BB8" s="22" t="str">
        <f t="shared" si="3"/>
        <v/>
      </c>
      <c r="BC8" s="22" t="str">
        <f t="shared" si="3"/>
        <v/>
      </c>
      <c r="BD8" s="22" t="str">
        <f t="shared" si="3"/>
        <v/>
      </c>
      <c r="BE8" s="22" t="str">
        <f t="shared" si="3"/>
        <v/>
      </c>
      <c r="BF8" s="22" t="str">
        <f t="shared" si="3"/>
        <v/>
      </c>
      <c r="BG8" s="22" t="str">
        <f t="shared" si="3"/>
        <v/>
      </c>
      <c r="BH8" s="22" t="str">
        <f t="shared" si="3"/>
        <v/>
      </c>
      <c r="BI8" s="22" t="str">
        <f t="shared" ref="BI8:BK32" si="4">IF(BI$6=($G8-WEEKDAY($G8,2)+1),"u","")</f>
        <v/>
      </c>
      <c r="BJ8" s="22" t="str">
        <f t="shared" si="4"/>
        <v/>
      </c>
      <c r="BK8" s="33" t="str">
        <f t="shared" si="4"/>
        <v/>
      </c>
      <c r="BL8" s="13">
        <v>1</v>
      </c>
      <c r="BM8" s="93" t="s">
        <v>78</v>
      </c>
      <c r="BN8" s="30"/>
      <c r="BO8" s="30"/>
      <c r="BP8" s="30"/>
      <c r="BQ8" s="30"/>
      <c r="BR8" s="30"/>
      <c r="BS8" s="30"/>
      <c r="BT8" s="30"/>
      <c r="BU8" s="30"/>
      <c r="BV8" s="30"/>
      <c r="BW8" s="30"/>
    </row>
    <row r="9" spans="1:87" ht="20" customHeight="1" x14ac:dyDescent="0.35">
      <c r="A9" s="24">
        <v>2</v>
      </c>
      <c r="B9" s="94"/>
      <c r="C9" s="13" t="s">
        <v>75</v>
      </c>
      <c r="D9" s="13" t="s">
        <v>74</v>
      </c>
      <c r="E9" s="13" t="s">
        <v>15</v>
      </c>
      <c r="F9" s="14">
        <v>45067</v>
      </c>
      <c r="G9" s="14">
        <v>45098</v>
      </c>
      <c r="H9" s="19">
        <v>1</v>
      </c>
      <c r="I9" s="26" t="s">
        <v>44</v>
      </c>
      <c r="J9" s="15">
        <v>1</v>
      </c>
      <c r="K9" s="16" t="s">
        <v>16</v>
      </c>
      <c r="L9" s="22" t="str">
        <f t="shared" ref="L9:AA32" si="5">IF(L$6=($G9-WEEKDAY($G9,2)+1),"u","")</f>
        <v/>
      </c>
      <c r="M9" s="22" t="str">
        <f t="shared" si="5"/>
        <v/>
      </c>
      <c r="N9" s="22" t="str">
        <f t="shared" si="5"/>
        <v/>
      </c>
      <c r="O9" s="22" t="str">
        <f t="shared" si="5"/>
        <v/>
      </c>
      <c r="P9" s="22" t="str">
        <f t="shared" si="5"/>
        <v/>
      </c>
      <c r="Q9" s="22" t="str">
        <f t="shared" si="5"/>
        <v/>
      </c>
      <c r="R9" s="22" t="str">
        <f t="shared" si="5"/>
        <v/>
      </c>
      <c r="S9" s="22" t="str">
        <f t="shared" si="5"/>
        <v/>
      </c>
      <c r="T9" s="22" t="str">
        <f t="shared" si="5"/>
        <v/>
      </c>
      <c r="U9" s="22" t="str">
        <f t="shared" si="5"/>
        <v/>
      </c>
      <c r="V9" s="22" t="str">
        <f t="shared" si="5"/>
        <v/>
      </c>
      <c r="W9" s="22" t="str">
        <f t="shared" si="5"/>
        <v/>
      </c>
      <c r="X9" s="22" t="str">
        <f t="shared" si="5"/>
        <v/>
      </c>
      <c r="Y9" s="22" t="str">
        <f t="shared" si="5"/>
        <v/>
      </c>
      <c r="Z9" s="22" t="str">
        <f t="shared" si="5"/>
        <v/>
      </c>
      <c r="AA9" s="22" t="str">
        <f t="shared" si="5"/>
        <v/>
      </c>
      <c r="AB9" s="22" t="str">
        <f t="shared" ref="AB9:AQ12" si="6">IF(AB$6=($G9-WEEKDAY($G9,2)+1),"u","")</f>
        <v/>
      </c>
      <c r="AC9" s="22" t="str">
        <f t="shared" si="6"/>
        <v/>
      </c>
      <c r="AD9" s="22" t="str">
        <f t="shared" si="6"/>
        <v/>
      </c>
      <c r="AE9" s="22" t="str">
        <f t="shared" si="6"/>
        <v/>
      </c>
      <c r="AF9" s="22" t="str">
        <f t="shared" si="6"/>
        <v/>
      </c>
      <c r="AG9" s="22" t="str">
        <f t="shared" si="6"/>
        <v/>
      </c>
      <c r="AH9" s="22" t="str">
        <f t="shared" si="6"/>
        <v/>
      </c>
      <c r="AI9" s="22" t="str">
        <f t="shared" si="6"/>
        <v/>
      </c>
      <c r="AJ9" s="22" t="str">
        <f t="shared" si="6"/>
        <v>u</v>
      </c>
      <c r="AK9" s="22" t="str">
        <f t="shared" si="6"/>
        <v/>
      </c>
      <c r="AL9" s="22" t="str">
        <f t="shared" si="6"/>
        <v/>
      </c>
      <c r="AM9" s="22" t="str">
        <f t="shared" si="6"/>
        <v/>
      </c>
      <c r="AN9" s="22" t="str">
        <f t="shared" si="6"/>
        <v/>
      </c>
      <c r="AO9" s="22" t="str">
        <f t="shared" si="6"/>
        <v/>
      </c>
      <c r="AP9" s="22" t="str">
        <f t="shared" si="6"/>
        <v/>
      </c>
      <c r="AQ9" s="22" t="str">
        <f t="shared" si="6"/>
        <v/>
      </c>
      <c r="AR9" s="22" t="str">
        <f t="shared" ref="AR9:BG12" si="7">IF(AR$6=($G9-WEEKDAY($G9,2)+1),"u","")</f>
        <v/>
      </c>
      <c r="AS9" s="22" t="str">
        <f t="shared" si="7"/>
        <v/>
      </c>
      <c r="AT9" s="22" t="str">
        <f t="shared" si="7"/>
        <v/>
      </c>
      <c r="AU9" s="22" t="str">
        <f t="shared" si="7"/>
        <v/>
      </c>
      <c r="AV9" s="22" t="str">
        <f t="shared" si="7"/>
        <v/>
      </c>
      <c r="AW9" s="22" t="str">
        <f t="shared" si="7"/>
        <v/>
      </c>
      <c r="AX9" s="22" t="str">
        <f t="shared" si="7"/>
        <v/>
      </c>
      <c r="AY9" s="22" t="str">
        <f t="shared" si="7"/>
        <v/>
      </c>
      <c r="AZ9" s="22" t="str">
        <f t="shared" si="7"/>
        <v/>
      </c>
      <c r="BA9" s="22" t="str">
        <f t="shared" si="7"/>
        <v/>
      </c>
      <c r="BB9" s="22" t="str">
        <f t="shared" si="7"/>
        <v/>
      </c>
      <c r="BC9" s="22" t="str">
        <f t="shared" si="7"/>
        <v/>
      </c>
      <c r="BD9" s="22" t="str">
        <f t="shared" si="7"/>
        <v/>
      </c>
      <c r="BE9" s="22" t="str">
        <f t="shared" si="7"/>
        <v/>
      </c>
      <c r="BF9" s="22" t="str">
        <f t="shared" si="7"/>
        <v/>
      </c>
      <c r="BG9" s="22" t="str">
        <f t="shared" si="7"/>
        <v/>
      </c>
      <c r="BH9" s="22" t="str">
        <f t="shared" ref="BH9:BH12" si="8">IF(BH$6=($G9-WEEKDAY($G9,2)+1),"u","")</f>
        <v/>
      </c>
      <c r="BI9" s="22" t="str">
        <f t="shared" si="4"/>
        <v/>
      </c>
      <c r="BJ9" s="22" t="str">
        <f t="shared" si="4"/>
        <v/>
      </c>
      <c r="BK9" s="33" t="str">
        <f t="shared" si="4"/>
        <v/>
      </c>
      <c r="BL9" s="13">
        <v>2</v>
      </c>
      <c r="BM9" s="94"/>
      <c r="BN9" s="30"/>
      <c r="BO9" s="30"/>
      <c r="BP9" s="30"/>
      <c r="BQ9" s="30"/>
      <c r="BR9" s="30"/>
      <c r="BS9" s="30"/>
      <c r="BT9" s="30"/>
      <c r="BU9" s="30"/>
      <c r="BV9" s="30"/>
      <c r="BW9" s="30"/>
    </row>
    <row r="10" spans="1:87" ht="20" customHeight="1" x14ac:dyDescent="0.35">
      <c r="A10" s="24">
        <v>3</v>
      </c>
      <c r="B10" s="94"/>
      <c r="C10" s="13" t="s">
        <v>76</v>
      </c>
      <c r="D10" s="13" t="s">
        <v>77</v>
      </c>
      <c r="E10" s="13" t="s">
        <v>15</v>
      </c>
      <c r="F10" s="14">
        <v>45067</v>
      </c>
      <c r="G10" s="14">
        <v>45099</v>
      </c>
      <c r="H10" s="19">
        <v>1</v>
      </c>
      <c r="I10" s="26" t="s">
        <v>44</v>
      </c>
      <c r="J10" s="15">
        <v>1</v>
      </c>
      <c r="K10" s="16" t="s">
        <v>16</v>
      </c>
      <c r="L10" s="22" t="str">
        <f t="shared" si="5"/>
        <v/>
      </c>
      <c r="M10" s="22" t="str">
        <f t="shared" si="5"/>
        <v/>
      </c>
      <c r="N10" s="22" t="str">
        <f t="shared" si="5"/>
        <v/>
      </c>
      <c r="O10" s="22" t="str">
        <f t="shared" si="5"/>
        <v/>
      </c>
      <c r="P10" s="22" t="str">
        <f t="shared" si="5"/>
        <v/>
      </c>
      <c r="Q10" s="22" t="str">
        <f t="shared" si="5"/>
        <v/>
      </c>
      <c r="R10" s="22" t="str">
        <f t="shared" si="5"/>
        <v/>
      </c>
      <c r="S10" s="22" t="str">
        <f t="shared" si="5"/>
        <v/>
      </c>
      <c r="T10" s="22" t="str">
        <f t="shared" si="5"/>
        <v/>
      </c>
      <c r="U10" s="22" t="str">
        <f t="shared" si="5"/>
        <v/>
      </c>
      <c r="V10" s="22" t="str">
        <f t="shared" si="5"/>
        <v/>
      </c>
      <c r="W10" s="22" t="str">
        <f t="shared" si="5"/>
        <v/>
      </c>
      <c r="X10" s="22" t="str">
        <f t="shared" si="5"/>
        <v/>
      </c>
      <c r="Y10" s="22" t="str">
        <f t="shared" si="5"/>
        <v/>
      </c>
      <c r="Z10" s="22" t="str">
        <f t="shared" si="5"/>
        <v/>
      </c>
      <c r="AA10" s="22" t="str">
        <f t="shared" si="5"/>
        <v/>
      </c>
      <c r="AB10" s="22" t="str">
        <f t="shared" si="6"/>
        <v/>
      </c>
      <c r="AC10" s="22" t="str">
        <f t="shared" si="6"/>
        <v/>
      </c>
      <c r="AD10" s="22" t="str">
        <f t="shared" si="6"/>
        <v/>
      </c>
      <c r="AE10" s="22" t="str">
        <f t="shared" si="6"/>
        <v/>
      </c>
      <c r="AF10" s="22" t="str">
        <f t="shared" si="6"/>
        <v/>
      </c>
      <c r="AG10" s="22" t="str">
        <f t="shared" si="6"/>
        <v/>
      </c>
      <c r="AH10" s="22" t="str">
        <f t="shared" si="6"/>
        <v/>
      </c>
      <c r="AI10" s="22" t="str">
        <f t="shared" si="6"/>
        <v/>
      </c>
      <c r="AJ10" s="22" t="str">
        <f t="shared" si="6"/>
        <v>u</v>
      </c>
      <c r="AK10" s="22" t="str">
        <f t="shared" si="6"/>
        <v/>
      </c>
      <c r="AL10" s="22" t="str">
        <f t="shared" si="6"/>
        <v/>
      </c>
      <c r="AM10" s="22" t="str">
        <f t="shared" si="6"/>
        <v/>
      </c>
      <c r="AN10" s="22" t="str">
        <f t="shared" si="6"/>
        <v/>
      </c>
      <c r="AO10" s="22" t="str">
        <f t="shared" si="6"/>
        <v/>
      </c>
      <c r="AP10" s="22" t="str">
        <f t="shared" si="6"/>
        <v/>
      </c>
      <c r="AQ10" s="22" t="str">
        <f t="shared" si="6"/>
        <v/>
      </c>
      <c r="AR10" s="22" t="str">
        <f t="shared" si="7"/>
        <v/>
      </c>
      <c r="AS10" s="22" t="str">
        <f t="shared" si="7"/>
        <v/>
      </c>
      <c r="AT10" s="22" t="str">
        <f t="shared" si="7"/>
        <v/>
      </c>
      <c r="AU10" s="22" t="str">
        <f t="shared" si="7"/>
        <v/>
      </c>
      <c r="AV10" s="22" t="str">
        <f t="shared" si="7"/>
        <v/>
      </c>
      <c r="AW10" s="22" t="str">
        <f t="shared" si="7"/>
        <v/>
      </c>
      <c r="AX10" s="22" t="str">
        <f t="shared" si="7"/>
        <v/>
      </c>
      <c r="AY10" s="22" t="str">
        <f t="shared" si="7"/>
        <v/>
      </c>
      <c r="AZ10" s="22" t="str">
        <f t="shared" si="7"/>
        <v/>
      </c>
      <c r="BA10" s="22" t="str">
        <f t="shared" si="7"/>
        <v/>
      </c>
      <c r="BB10" s="22" t="str">
        <f t="shared" si="7"/>
        <v/>
      </c>
      <c r="BC10" s="22" t="str">
        <f t="shared" si="7"/>
        <v/>
      </c>
      <c r="BD10" s="22" t="str">
        <f t="shared" si="7"/>
        <v/>
      </c>
      <c r="BE10" s="22" t="str">
        <f t="shared" si="7"/>
        <v/>
      </c>
      <c r="BF10" s="22" t="str">
        <f t="shared" si="7"/>
        <v/>
      </c>
      <c r="BG10" s="22" t="str">
        <f t="shared" si="7"/>
        <v/>
      </c>
      <c r="BH10" s="22" t="str">
        <f t="shared" si="8"/>
        <v/>
      </c>
      <c r="BI10" s="22" t="str">
        <f t="shared" si="4"/>
        <v/>
      </c>
      <c r="BJ10" s="22" t="str">
        <f t="shared" si="4"/>
        <v/>
      </c>
      <c r="BK10" s="33" t="str">
        <f t="shared" si="4"/>
        <v/>
      </c>
      <c r="BL10" s="13">
        <v>3</v>
      </c>
      <c r="BM10" s="94"/>
      <c r="BN10" s="30"/>
      <c r="BO10" s="30"/>
      <c r="BP10" s="30"/>
      <c r="BQ10" s="30"/>
      <c r="BR10" s="30"/>
      <c r="BS10" s="30"/>
      <c r="BT10" s="30"/>
      <c r="BU10" s="30"/>
      <c r="BV10" s="30"/>
      <c r="BW10" s="30"/>
    </row>
    <row r="11" spans="1:87" ht="20" customHeight="1" x14ac:dyDescent="0.35">
      <c r="A11" s="24">
        <v>4</v>
      </c>
      <c r="B11" s="94"/>
      <c r="C11" s="13" t="s">
        <v>75</v>
      </c>
      <c r="D11" s="13" t="s">
        <v>74</v>
      </c>
      <c r="E11" s="13" t="s">
        <v>15</v>
      </c>
      <c r="F11" s="14">
        <v>45250</v>
      </c>
      <c r="G11" s="14">
        <v>45280</v>
      </c>
      <c r="H11" s="19">
        <v>1</v>
      </c>
      <c r="I11" s="29" t="s">
        <v>41</v>
      </c>
      <c r="J11" s="15">
        <v>0</v>
      </c>
      <c r="K11" s="16" t="s">
        <v>16</v>
      </c>
      <c r="L11" s="22" t="str">
        <f t="shared" si="5"/>
        <v/>
      </c>
      <c r="M11" s="22" t="str">
        <f t="shared" si="5"/>
        <v/>
      </c>
      <c r="N11" s="22" t="str">
        <f t="shared" si="5"/>
        <v/>
      </c>
      <c r="O11" s="22" t="str">
        <f t="shared" si="5"/>
        <v/>
      </c>
      <c r="P11" s="22" t="str">
        <f t="shared" si="5"/>
        <v/>
      </c>
      <c r="Q11" s="22" t="str">
        <f t="shared" si="5"/>
        <v/>
      </c>
      <c r="R11" s="22" t="str">
        <f t="shared" si="5"/>
        <v/>
      </c>
      <c r="S11" s="22" t="str">
        <f t="shared" si="5"/>
        <v/>
      </c>
      <c r="T11" s="22" t="str">
        <f t="shared" si="5"/>
        <v/>
      </c>
      <c r="U11" s="22" t="str">
        <f t="shared" si="5"/>
        <v/>
      </c>
      <c r="V11" s="22" t="str">
        <f t="shared" si="5"/>
        <v/>
      </c>
      <c r="W11" s="22" t="str">
        <f t="shared" si="5"/>
        <v/>
      </c>
      <c r="X11" s="22" t="str">
        <f t="shared" si="5"/>
        <v/>
      </c>
      <c r="Y11" s="22" t="str">
        <f t="shared" si="5"/>
        <v/>
      </c>
      <c r="Z11" s="22" t="str">
        <f t="shared" si="5"/>
        <v/>
      </c>
      <c r="AA11" s="22" t="str">
        <f t="shared" si="5"/>
        <v/>
      </c>
      <c r="AB11" s="22" t="str">
        <f t="shared" si="6"/>
        <v/>
      </c>
      <c r="AC11" s="22" t="str">
        <f t="shared" si="6"/>
        <v/>
      </c>
      <c r="AD11" s="22" t="str">
        <f t="shared" si="6"/>
        <v/>
      </c>
      <c r="AE11" s="22" t="str">
        <f t="shared" si="6"/>
        <v/>
      </c>
      <c r="AF11" s="22" t="str">
        <f t="shared" si="6"/>
        <v/>
      </c>
      <c r="AG11" s="22" t="str">
        <f t="shared" si="6"/>
        <v/>
      </c>
      <c r="AH11" s="22" t="str">
        <f t="shared" si="6"/>
        <v/>
      </c>
      <c r="AI11" s="22" t="str">
        <f t="shared" si="6"/>
        <v/>
      </c>
      <c r="AJ11" s="22" t="str">
        <f t="shared" si="6"/>
        <v/>
      </c>
      <c r="AK11" s="22" t="str">
        <f t="shared" si="6"/>
        <v/>
      </c>
      <c r="AL11" s="22" t="str">
        <f t="shared" si="6"/>
        <v/>
      </c>
      <c r="AM11" s="22" t="str">
        <f t="shared" si="6"/>
        <v/>
      </c>
      <c r="AN11" s="22" t="str">
        <f t="shared" si="6"/>
        <v/>
      </c>
      <c r="AO11" s="22" t="str">
        <f t="shared" si="6"/>
        <v/>
      </c>
      <c r="AP11" s="22" t="str">
        <f t="shared" si="6"/>
        <v/>
      </c>
      <c r="AQ11" s="22" t="str">
        <f t="shared" si="6"/>
        <v/>
      </c>
      <c r="AR11" s="22" t="str">
        <f t="shared" si="7"/>
        <v/>
      </c>
      <c r="AS11" s="22" t="str">
        <f t="shared" si="7"/>
        <v/>
      </c>
      <c r="AT11" s="22" t="str">
        <f t="shared" si="7"/>
        <v/>
      </c>
      <c r="AU11" s="22" t="str">
        <f t="shared" si="7"/>
        <v/>
      </c>
      <c r="AV11" s="22" t="str">
        <f t="shared" si="7"/>
        <v/>
      </c>
      <c r="AW11" s="22" t="str">
        <f t="shared" si="7"/>
        <v/>
      </c>
      <c r="AX11" s="22" t="str">
        <f t="shared" si="7"/>
        <v/>
      </c>
      <c r="AY11" s="22" t="str">
        <f t="shared" si="7"/>
        <v/>
      </c>
      <c r="AZ11" s="22" t="str">
        <f t="shared" si="7"/>
        <v/>
      </c>
      <c r="BA11" s="22" t="str">
        <f t="shared" si="7"/>
        <v/>
      </c>
      <c r="BB11" s="22" t="str">
        <f t="shared" si="7"/>
        <v/>
      </c>
      <c r="BC11" s="22" t="str">
        <f t="shared" si="7"/>
        <v/>
      </c>
      <c r="BD11" s="22" t="str">
        <f t="shared" si="7"/>
        <v/>
      </c>
      <c r="BE11" s="22" t="str">
        <f t="shared" si="7"/>
        <v/>
      </c>
      <c r="BF11" s="22" t="str">
        <f t="shared" si="7"/>
        <v/>
      </c>
      <c r="BG11" s="22" t="str">
        <f t="shared" si="7"/>
        <v/>
      </c>
      <c r="BH11" s="22" t="str">
        <f t="shared" si="8"/>
        <v/>
      </c>
      <c r="BI11" s="22" t="str">
        <f t="shared" si="4"/>
        <v/>
      </c>
      <c r="BJ11" s="22" t="str">
        <f t="shared" si="4"/>
        <v>u</v>
      </c>
      <c r="BK11" s="33" t="str">
        <f t="shared" si="4"/>
        <v/>
      </c>
      <c r="BL11" s="13">
        <v>4</v>
      </c>
      <c r="BM11" s="94"/>
      <c r="BN11" s="30"/>
      <c r="BO11" s="30"/>
      <c r="BP11" s="30"/>
      <c r="BQ11" s="30"/>
      <c r="BR11" s="30"/>
      <c r="BS11" s="30"/>
      <c r="BT11" s="30"/>
      <c r="BU11" s="30"/>
      <c r="BV11" s="30"/>
      <c r="BW11" s="30"/>
    </row>
    <row r="12" spans="1:87" ht="20" customHeight="1" x14ac:dyDescent="0.35">
      <c r="A12" s="24">
        <v>5</v>
      </c>
      <c r="B12" s="95"/>
      <c r="C12" s="37" t="s">
        <v>76</v>
      </c>
      <c r="D12" s="37" t="s">
        <v>77</v>
      </c>
      <c r="E12" s="37" t="s">
        <v>15</v>
      </c>
      <c r="F12" s="38">
        <v>45250</v>
      </c>
      <c r="G12" s="38">
        <v>45280</v>
      </c>
      <c r="H12" s="39">
        <v>1</v>
      </c>
      <c r="I12" s="40" t="s">
        <v>41</v>
      </c>
      <c r="J12" s="41">
        <v>0</v>
      </c>
      <c r="K12" s="42" t="s">
        <v>16</v>
      </c>
      <c r="L12" s="43" t="str">
        <f t="shared" si="5"/>
        <v/>
      </c>
      <c r="M12" s="43" t="str">
        <f t="shared" si="5"/>
        <v/>
      </c>
      <c r="N12" s="43" t="str">
        <f t="shared" si="5"/>
        <v/>
      </c>
      <c r="O12" s="43" t="str">
        <f t="shared" si="5"/>
        <v/>
      </c>
      <c r="P12" s="43" t="str">
        <f t="shared" si="5"/>
        <v/>
      </c>
      <c r="Q12" s="43" t="str">
        <f t="shared" si="5"/>
        <v/>
      </c>
      <c r="R12" s="43" t="str">
        <f t="shared" si="5"/>
        <v/>
      </c>
      <c r="S12" s="43" t="str">
        <f t="shared" si="5"/>
        <v/>
      </c>
      <c r="T12" s="43" t="str">
        <f t="shared" si="5"/>
        <v/>
      </c>
      <c r="U12" s="43" t="str">
        <f t="shared" si="5"/>
        <v/>
      </c>
      <c r="V12" s="43" t="str">
        <f t="shared" si="5"/>
        <v/>
      </c>
      <c r="W12" s="43" t="str">
        <f t="shared" si="5"/>
        <v/>
      </c>
      <c r="X12" s="43" t="str">
        <f t="shared" si="5"/>
        <v/>
      </c>
      <c r="Y12" s="43" t="str">
        <f t="shared" si="5"/>
        <v/>
      </c>
      <c r="Z12" s="43" t="str">
        <f t="shared" si="5"/>
        <v/>
      </c>
      <c r="AA12" s="43" t="str">
        <f t="shared" si="5"/>
        <v/>
      </c>
      <c r="AB12" s="43" t="str">
        <f t="shared" si="6"/>
        <v/>
      </c>
      <c r="AC12" s="43" t="str">
        <f t="shared" si="6"/>
        <v/>
      </c>
      <c r="AD12" s="43" t="str">
        <f t="shared" si="6"/>
        <v/>
      </c>
      <c r="AE12" s="43" t="str">
        <f t="shared" si="6"/>
        <v/>
      </c>
      <c r="AF12" s="43" t="str">
        <f t="shared" si="6"/>
        <v/>
      </c>
      <c r="AG12" s="43" t="str">
        <f t="shared" si="6"/>
        <v/>
      </c>
      <c r="AH12" s="43" t="str">
        <f t="shared" si="6"/>
        <v/>
      </c>
      <c r="AI12" s="43" t="str">
        <f t="shared" si="6"/>
        <v/>
      </c>
      <c r="AJ12" s="43" t="str">
        <f t="shared" si="6"/>
        <v/>
      </c>
      <c r="AK12" s="43" t="str">
        <f t="shared" si="6"/>
        <v/>
      </c>
      <c r="AL12" s="43" t="str">
        <f t="shared" si="6"/>
        <v/>
      </c>
      <c r="AM12" s="43" t="str">
        <f t="shared" si="6"/>
        <v/>
      </c>
      <c r="AN12" s="43" t="str">
        <f t="shared" si="6"/>
        <v/>
      </c>
      <c r="AO12" s="43" t="str">
        <f t="shared" si="6"/>
        <v/>
      </c>
      <c r="AP12" s="43" t="str">
        <f t="shared" si="6"/>
        <v/>
      </c>
      <c r="AQ12" s="43" t="str">
        <f t="shared" si="6"/>
        <v/>
      </c>
      <c r="AR12" s="43" t="str">
        <f t="shared" si="7"/>
        <v/>
      </c>
      <c r="AS12" s="43" t="str">
        <f t="shared" si="7"/>
        <v/>
      </c>
      <c r="AT12" s="43" t="str">
        <f t="shared" si="7"/>
        <v/>
      </c>
      <c r="AU12" s="43" t="str">
        <f t="shared" si="7"/>
        <v/>
      </c>
      <c r="AV12" s="43" t="str">
        <f t="shared" si="7"/>
        <v/>
      </c>
      <c r="AW12" s="43" t="str">
        <f t="shared" si="7"/>
        <v/>
      </c>
      <c r="AX12" s="43" t="str">
        <f t="shared" si="7"/>
        <v/>
      </c>
      <c r="AY12" s="43" t="str">
        <f t="shared" si="7"/>
        <v/>
      </c>
      <c r="AZ12" s="43" t="str">
        <f t="shared" si="7"/>
        <v/>
      </c>
      <c r="BA12" s="43" t="str">
        <f t="shared" si="7"/>
        <v/>
      </c>
      <c r="BB12" s="43" t="str">
        <f t="shared" si="7"/>
        <v/>
      </c>
      <c r="BC12" s="43" t="str">
        <f t="shared" si="7"/>
        <v/>
      </c>
      <c r="BD12" s="43" t="str">
        <f t="shared" si="7"/>
        <v/>
      </c>
      <c r="BE12" s="43" t="str">
        <f t="shared" si="7"/>
        <v/>
      </c>
      <c r="BF12" s="43" t="str">
        <f t="shared" si="7"/>
        <v/>
      </c>
      <c r="BG12" s="43" t="str">
        <f t="shared" si="7"/>
        <v/>
      </c>
      <c r="BH12" s="43" t="str">
        <f t="shared" si="8"/>
        <v/>
      </c>
      <c r="BI12" s="43" t="str">
        <f t="shared" si="4"/>
        <v/>
      </c>
      <c r="BJ12" s="43" t="str">
        <f t="shared" si="4"/>
        <v>u</v>
      </c>
      <c r="BK12" s="44" t="str">
        <f t="shared" si="4"/>
        <v/>
      </c>
      <c r="BL12" s="13">
        <v>5</v>
      </c>
      <c r="BM12" s="95"/>
      <c r="BN12" s="30"/>
      <c r="BO12" s="30"/>
      <c r="BP12" s="30"/>
      <c r="BQ12" s="30"/>
      <c r="BR12" s="30"/>
      <c r="BS12" s="30"/>
      <c r="BT12" s="30"/>
      <c r="BU12" s="30"/>
      <c r="BV12" s="30"/>
      <c r="BW12" s="30"/>
    </row>
    <row r="13" spans="1:87" ht="20" customHeight="1" x14ac:dyDescent="0.35">
      <c r="A13" s="13">
        <v>6</v>
      </c>
      <c r="B13" s="89">
        <v>1</v>
      </c>
      <c r="C13" s="51" t="s">
        <v>4</v>
      </c>
      <c r="D13" s="74" t="s">
        <v>28</v>
      </c>
      <c r="E13" s="68" t="s">
        <v>16</v>
      </c>
      <c r="F13" s="69">
        <f>D2</f>
        <v>44928</v>
      </c>
      <c r="G13" s="69">
        <v>45280</v>
      </c>
      <c r="H13" s="52">
        <f>IF(G13="","",NETWORKDAYS(F13,G13))</f>
        <v>253</v>
      </c>
      <c r="I13" s="53" t="s">
        <v>42</v>
      </c>
      <c r="J13" s="54">
        <f>SUM(J14:J22)/9</f>
        <v>0.23444444444444448</v>
      </c>
      <c r="K13" s="55">
        <f>SUM(K14:K22)</f>
        <v>20.5</v>
      </c>
      <c r="L13" s="56" t="str">
        <f t="shared" si="5"/>
        <v/>
      </c>
      <c r="M13" s="56" t="str">
        <f t="shared" si="1"/>
        <v/>
      </c>
      <c r="N13" s="56" t="str">
        <f t="shared" si="1"/>
        <v/>
      </c>
      <c r="O13" s="56" t="str">
        <f t="shared" si="1"/>
        <v/>
      </c>
      <c r="P13" s="56" t="str">
        <f t="shared" si="1"/>
        <v/>
      </c>
      <c r="Q13" s="56" t="str">
        <f t="shared" si="1"/>
        <v/>
      </c>
      <c r="R13" s="56" t="str">
        <f t="shared" si="1"/>
        <v/>
      </c>
      <c r="S13" s="56" t="str">
        <f t="shared" si="1"/>
        <v/>
      </c>
      <c r="T13" s="56" t="str">
        <f t="shared" si="1"/>
        <v/>
      </c>
      <c r="U13" s="56" t="str">
        <f t="shared" si="1"/>
        <v/>
      </c>
      <c r="V13" s="56" t="str">
        <f t="shared" si="1"/>
        <v/>
      </c>
      <c r="W13" s="56" t="str">
        <f t="shared" si="1"/>
        <v/>
      </c>
      <c r="X13" s="56" t="str">
        <f t="shared" si="1"/>
        <v/>
      </c>
      <c r="Y13" s="56" t="str">
        <f t="shared" si="1"/>
        <v/>
      </c>
      <c r="Z13" s="56" t="str">
        <f t="shared" si="1"/>
        <v/>
      </c>
      <c r="AA13" s="56" t="str">
        <f t="shared" si="1"/>
        <v/>
      </c>
      <c r="AB13" s="56" t="str">
        <f t="shared" si="1"/>
        <v/>
      </c>
      <c r="AC13" s="56" t="str">
        <f t="shared" si="2"/>
        <v/>
      </c>
      <c r="AD13" s="56" t="str">
        <f t="shared" si="2"/>
        <v/>
      </c>
      <c r="AE13" s="56" t="str">
        <f t="shared" si="2"/>
        <v/>
      </c>
      <c r="AF13" s="56" t="str">
        <f t="shared" si="2"/>
        <v/>
      </c>
      <c r="AG13" s="56" t="str">
        <f t="shared" si="2"/>
        <v/>
      </c>
      <c r="AH13" s="56" t="str">
        <f t="shared" si="2"/>
        <v/>
      </c>
      <c r="AI13" s="56" t="str">
        <f t="shared" si="2"/>
        <v/>
      </c>
      <c r="AJ13" s="56" t="str">
        <f t="shared" si="2"/>
        <v/>
      </c>
      <c r="AK13" s="56" t="str">
        <f t="shared" si="2"/>
        <v/>
      </c>
      <c r="AL13" s="56" t="str">
        <f t="shared" si="2"/>
        <v/>
      </c>
      <c r="AM13" s="56" t="str">
        <f t="shared" si="2"/>
        <v/>
      </c>
      <c r="AN13" s="56" t="str">
        <f t="shared" si="2"/>
        <v/>
      </c>
      <c r="AO13" s="56" t="str">
        <f t="shared" si="2"/>
        <v/>
      </c>
      <c r="AP13" s="56" t="str">
        <f t="shared" si="2"/>
        <v/>
      </c>
      <c r="AQ13" s="56" t="str">
        <f t="shared" si="2"/>
        <v/>
      </c>
      <c r="AR13" s="56" t="str">
        <f t="shared" si="2"/>
        <v/>
      </c>
      <c r="AS13" s="56" t="str">
        <f t="shared" si="3"/>
        <v/>
      </c>
      <c r="AT13" s="56" t="str">
        <f t="shared" si="3"/>
        <v/>
      </c>
      <c r="AU13" s="56" t="str">
        <f t="shared" si="3"/>
        <v/>
      </c>
      <c r="AV13" s="56" t="str">
        <f t="shared" si="3"/>
        <v/>
      </c>
      <c r="AW13" s="56" t="str">
        <f t="shared" si="3"/>
        <v/>
      </c>
      <c r="AX13" s="56" t="str">
        <f t="shared" si="3"/>
        <v/>
      </c>
      <c r="AY13" s="56" t="str">
        <f t="shared" si="3"/>
        <v/>
      </c>
      <c r="AZ13" s="56" t="str">
        <f t="shared" si="3"/>
        <v/>
      </c>
      <c r="BA13" s="56" t="str">
        <f t="shared" si="3"/>
        <v/>
      </c>
      <c r="BB13" s="56" t="str">
        <f t="shared" si="3"/>
        <v/>
      </c>
      <c r="BC13" s="56" t="str">
        <f t="shared" si="3"/>
        <v/>
      </c>
      <c r="BD13" s="56" t="str">
        <f t="shared" si="3"/>
        <v/>
      </c>
      <c r="BE13" s="56" t="str">
        <f t="shared" si="3"/>
        <v/>
      </c>
      <c r="BF13" s="56" t="str">
        <f t="shared" si="3"/>
        <v/>
      </c>
      <c r="BG13" s="56" t="str">
        <f t="shared" si="3"/>
        <v/>
      </c>
      <c r="BH13" s="56" t="str">
        <f t="shared" si="3"/>
        <v/>
      </c>
      <c r="BI13" s="56" t="str">
        <f t="shared" si="4"/>
        <v/>
      </c>
      <c r="BJ13" s="56" t="str">
        <f t="shared" si="4"/>
        <v>u</v>
      </c>
      <c r="BK13" s="57" t="str">
        <f t="shared" si="4"/>
        <v/>
      </c>
      <c r="BL13" s="36">
        <v>6</v>
      </c>
      <c r="BM13" s="87">
        <v>1</v>
      </c>
      <c r="BN13" s="30"/>
      <c r="BO13" s="30"/>
      <c r="BP13" s="30"/>
      <c r="BQ13" s="30"/>
      <c r="BR13" s="30"/>
      <c r="BS13" s="30"/>
      <c r="BT13" s="30"/>
      <c r="BU13" s="30"/>
      <c r="BV13" s="30"/>
      <c r="BW13" s="30"/>
    </row>
    <row r="14" spans="1:87" ht="20" customHeight="1" x14ac:dyDescent="0.35">
      <c r="A14" s="13">
        <v>7</v>
      </c>
      <c r="B14" s="96"/>
      <c r="C14" s="45" t="s">
        <v>19</v>
      </c>
      <c r="D14" s="46" t="s">
        <v>29</v>
      </c>
      <c r="E14" s="45" t="s">
        <v>34</v>
      </c>
      <c r="F14" s="47">
        <f>D2</f>
        <v>44928</v>
      </c>
      <c r="G14" s="48">
        <v>45280</v>
      </c>
      <c r="H14" s="49">
        <f t="shared" ref="H14:H31" si="9">IF(G14="","",NETWORKDAYS(F14,G14))</f>
        <v>253</v>
      </c>
      <c r="I14" s="50" t="s">
        <v>42</v>
      </c>
      <c r="J14" s="34">
        <v>0.7</v>
      </c>
      <c r="K14" s="35">
        <v>1</v>
      </c>
      <c r="L14" s="32" t="str">
        <f t="shared" si="5"/>
        <v/>
      </c>
      <c r="M14" s="32" t="str">
        <f t="shared" si="1"/>
        <v/>
      </c>
      <c r="N14" s="32" t="str">
        <f t="shared" si="1"/>
        <v/>
      </c>
      <c r="O14" s="32" t="str">
        <f t="shared" si="1"/>
        <v/>
      </c>
      <c r="P14" s="32" t="str">
        <f t="shared" si="1"/>
        <v/>
      </c>
      <c r="Q14" s="32" t="str">
        <f t="shared" si="1"/>
        <v/>
      </c>
      <c r="R14" s="32" t="str">
        <f t="shared" si="1"/>
        <v/>
      </c>
      <c r="S14" s="32" t="str">
        <f t="shared" si="1"/>
        <v/>
      </c>
      <c r="T14" s="32" t="str">
        <f t="shared" si="1"/>
        <v/>
      </c>
      <c r="U14" s="32" t="str">
        <f t="shared" si="1"/>
        <v/>
      </c>
      <c r="V14" s="32" t="str">
        <f t="shared" si="1"/>
        <v/>
      </c>
      <c r="W14" s="32" t="str">
        <f t="shared" si="1"/>
        <v/>
      </c>
      <c r="X14" s="32" t="str">
        <f t="shared" si="1"/>
        <v/>
      </c>
      <c r="Y14" s="32" t="str">
        <f t="shared" si="1"/>
        <v/>
      </c>
      <c r="Z14" s="32" t="str">
        <f t="shared" si="1"/>
        <v/>
      </c>
      <c r="AA14" s="32" t="str">
        <f t="shared" si="1"/>
        <v/>
      </c>
      <c r="AB14" s="32" t="str">
        <f t="shared" si="1"/>
        <v/>
      </c>
      <c r="AC14" s="32" t="str">
        <f t="shared" si="2"/>
        <v/>
      </c>
      <c r="AD14" s="32" t="str">
        <f t="shared" si="2"/>
        <v/>
      </c>
      <c r="AE14" s="32" t="str">
        <f t="shared" si="2"/>
        <v/>
      </c>
      <c r="AF14" s="32" t="str">
        <f t="shared" si="2"/>
        <v/>
      </c>
      <c r="AG14" s="32" t="str">
        <f t="shared" si="2"/>
        <v/>
      </c>
      <c r="AH14" s="32" t="str">
        <f t="shared" si="2"/>
        <v/>
      </c>
      <c r="AI14" s="32" t="str">
        <f t="shared" si="2"/>
        <v/>
      </c>
      <c r="AJ14" s="32" t="str">
        <f t="shared" si="2"/>
        <v/>
      </c>
      <c r="AK14" s="32" t="str">
        <f t="shared" si="2"/>
        <v/>
      </c>
      <c r="AL14" s="32" t="str">
        <f t="shared" si="2"/>
        <v/>
      </c>
      <c r="AM14" s="32" t="str">
        <f t="shared" si="2"/>
        <v/>
      </c>
      <c r="AN14" s="32" t="str">
        <f t="shared" si="2"/>
        <v/>
      </c>
      <c r="AO14" s="32" t="str">
        <f t="shared" si="2"/>
        <v/>
      </c>
      <c r="AP14" s="32" t="str">
        <f t="shared" si="2"/>
        <v/>
      </c>
      <c r="AQ14" s="32" t="str">
        <f t="shared" si="2"/>
        <v/>
      </c>
      <c r="AR14" s="32" t="str">
        <f t="shared" si="2"/>
        <v/>
      </c>
      <c r="AS14" s="32" t="str">
        <f t="shared" si="3"/>
        <v/>
      </c>
      <c r="AT14" s="32" t="str">
        <f t="shared" si="3"/>
        <v/>
      </c>
      <c r="AU14" s="32" t="str">
        <f t="shared" si="3"/>
        <v/>
      </c>
      <c r="AV14" s="32" t="str">
        <f t="shared" si="3"/>
        <v/>
      </c>
      <c r="AW14" s="32" t="str">
        <f t="shared" si="3"/>
        <v/>
      </c>
      <c r="AX14" s="32" t="str">
        <f t="shared" si="3"/>
        <v/>
      </c>
      <c r="AY14" s="32" t="str">
        <f t="shared" si="3"/>
        <v/>
      </c>
      <c r="AZ14" s="32" t="str">
        <f t="shared" si="3"/>
        <v/>
      </c>
      <c r="BA14" s="32" t="str">
        <f t="shared" si="3"/>
        <v/>
      </c>
      <c r="BB14" s="32" t="str">
        <f t="shared" si="3"/>
        <v/>
      </c>
      <c r="BC14" s="32" t="str">
        <f t="shared" si="3"/>
        <v/>
      </c>
      <c r="BD14" s="32" t="str">
        <f t="shared" si="3"/>
        <v/>
      </c>
      <c r="BE14" s="32" t="str">
        <f t="shared" si="3"/>
        <v/>
      </c>
      <c r="BF14" s="32" t="str">
        <f t="shared" si="3"/>
        <v/>
      </c>
      <c r="BG14" s="32" t="str">
        <f t="shared" si="3"/>
        <v/>
      </c>
      <c r="BH14" s="32" t="str">
        <f t="shared" si="3"/>
        <v/>
      </c>
      <c r="BI14" s="32" t="str">
        <f t="shared" si="4"/>
        <v/>
      </c>
      <c r="BJ14" s="32" t="str">
        <f t="shared" si="4"/>
        <v>u</v>
      </c>
      <c r="BK14" s="32" t="str">
        <f t="shared" si="4"/>
        <v/>
      </c>
      <c r="BL14" s="13">
        <v>7</v>
      </c>
      <c r="BM14" s="88"/>
      <c r="BN14" s="30"/>
      <c r="BO14" s="30"/>
      <c r="BP14" s="30"/>
      <c r="BQ14" s="30"/>
      <c r="BR14" s="30"/>
      <c r="BS14" s="30"/>
      <c r="BT14" s="30"/>
      <c r="BU14" s="30"/>
      <c r="BV14" s="30"/>
      <c r="BW14" s="30"/>
    </row>
    <row r="15" spans="1:87" ht="20" customHeight="1" x14ac:dyDescent="0.35">
      <c r="A15" s="13">
        <v>8</v>
      </c>
      <c r="B15" s="96"/>
      <c r="C15" s="13" t="s">
        <v>20</v>
      </c>
      <c r="D15" s="21" t="s">
        <v>30</v>
      </c>
      <c r="E15" s="13" t="s">
        <v>34</v>
      </c>
      <c r="F15" s="17">
        <f>D2</f>
        <v>44928</v>
      </c>
      <c r="G15" s="23">
        <v>45280</v>
      </c>
      <c r="H15" s="19">
        <f t="shared" si="9"/>
        <v>253</v>
      </c>
      <c r="I15" s="24" t="s">
        <v>42</v>
      </c>
      <c r="J15" s="20">
        <v>0.7</v>
      </c>
      <c r="K15" s="16">
        <v>1</v>
      </c>
      <c r="L15" s="22" t="str">
        <f t="shared" si="5"/>
        <v/>
      </c>
      <c r="M15" s="22" t="str">
        <f t="shared" si="1"/>
        <v/>
      </c>
      <c r="N15" s="22" t="str">
        <f t="shared" si="1"/>
        <v/>
      </c>
      <c r="O15" s="22" t="str">
        <f t="shared" si="1"/>
        <v/>
      </c>
      <c r="P15" s="22" t="str">
        <f t="shared" si="1"/>
        <v/>
      </c>
      <c r="Q15" s="22" t="str">
        <f t="shared" si="1"/>
        <v/>
      </c>
      <c r="R15" s="22" t="str">
        <f t="shared" si="1"/>
        <v/>
      </c>
      <c r="S15" s="22" t="str">
        <f t="shared" si="1"/>
        <v/>
      </c>
      <c r="T15" s="22" t="str">
        <f t="shared" si="1"/>
        <v/>
      </c>
      <c r="U15" s="22" t="str">
        <f t="shared" si="1"/>
        <v/>
      </c>
      <c r="V15" s="22" t="str">
        <f t="shared" si="1"/>
        <v/>
      </c>
      <c r="W15" s="22" t="str">
        <f t="shared" si="1"/>
        <v/>
      </c>
      <c r="X15" s="22" t="str">
        <f t="shared" si="1"/>
        <v/>
      </c>
      <c r="Y15" s="22" t="str">
        <f t="shared" si="1"/>
        <v/>
      </c>
      <c r="Z15" s="22" t="str">
        <f t="shared" si="1"/>
        <v/>
      </c>
      <c r="AA15" s="22" t="str">
        <f t="shared" si="1"/>
        <v/>
      </c>
      <c r="AB15" s="22" t="str">
        <f t="shared" si="1"/>
        <v/>
      </c>
      <c r="AC15" s="22" t="str">
        <f t="shared" si="2"/>
        <v/>
      </c>
      <c r="AD15" s="22" t="str">
        <f t="shared" si="2"/>
        <v/>
      </c>
      <c r="AE15" s="22" t="str">
        <f t="shared" si="2"/>
        <v/>
      </c>
      <c r="AF15" s="22" t="str">
        <f t="shared" si="2"/>
        <v/>
      </c>
      <c r="AG15" s="22" t="str">
        <f t="shared" si="2"/>
        <v/>
      </c>
      <c r="AH15" s="22" t="str">
        <f t="shared" si="2"/>
        <v/>
      </c>
      <c r="AI15" s="22" t="str">
        <f t="shared" si="2"/>
        <v/>
      </c>
      <c r="AJ15" s="22" t="str">
        <f t="shared" si="2"/>
        <v/>
      </c>
      <c r="AK15" s="22" t="str">
        <f t="shared" si="2"/>
        <v/>
      </c>
      <c r="AL15" s="22" t="str">
        <f t="shared" si="2"/>
        <v/>
      </c>
      <c r="AM15" s="22" t="str">
        <f t="shared" si="2"/>
        <v/>
      </c>
      <c r="AN15" s="22" t="str">
        <f t="shared" si="2"/>
        <v/>
      </c>
      <c r="AO15" s="22" t="str">
        <f t="shared" si="2"/>
        <v/>
      </c>
      <c r="AP15" s="22" t="str">
        <f t="shared" si="2"/>
        <v/>
      </c>
      <c r="AQ15" s="22" t="str">
        <f t="shared" si="2"/>
        <v/>
      </c>
      <c r="AR15" s="22" t="str">
        <f t="shared" si="2"/>
        <v/>
      </c>
      <c r="AS15" s="22" t="str">
        <f t="shared" si="3"/>
        <v/>
      </c>
      <c r="AT15" s="22" t="str">
        <f t="shared" si="3"/>
        <v/>
      </c>
      <c r="AU15" s="22" t="str">
        <f t="shared" si="3"/>
        <v/>
      </c>
      <c r="AV15" s="22" t="str">
        <f t="shared" si="3"/>
        <v/>
      </c>
      <c r="AW15" s="22" t="str">
        <f t="shared" si="3"/>
        <v/>
      </c>
      <c r="AX15" s="22" t="str">
        <f t="shared" si="3"/>
        <v/>
      </c>
      <c r="AY15" s="22" t="str">
        <f t="shared" si="3"/>
        <v/>
      </c>
      <c r="AZ15" s="22" t="str">
        <f t="shared" si="3"/>
        <v/>
      </c>
      <c r="BA15" s="22" t="str">
        <f t="shared" si="3"/>
        <v/>
      </c>
      <c r="BB15" s="22" t="str">
        <f t="shared" si="3"/>
        <v/>
      </c>
      <c r="BC15" s="22" t="str">
        <f t="shared" si="3"/>
        <v/>
      </c>
      <c r="BD15" s="22" t="str">
        <f t="shared" si="3"/>
        <v/>
      </c>
      <c r="BE15" s="22" t="str">
        <f t="shared" si="3"/>
        <v/>
      </c>
      <c r="BF15" s="22" t="str">
        <f t="shared" si="3"/>
        <v/>
      </c>
      <c r="BG15" s="22" t="str">
        <f t="shared" si="3"/>
        <v/>
      </c>
      <c r="BH15" s="22" t="str">
        <f t="shared" si="3"/>
        <v/>
      </c>
      <c r="BI15" s="22" t="str">
        <f t="shared" si="4"/>
        <v/>
      </c>
      <c r="BJ15" s="22" t="str">
        <f t="shared" si="4"/>
        <v>u</v>
      </c>
      <c r="BK15" s="22" t="str">
        <f t="shared" si="4"/>
        <v/>
      </c>
      <c r="BL15" s="13">
        <v>8</v>
      </c>
      <c r="BM15" s="88"/>
      <c r="BN15" s="30"/>
      <c r="BO15" s="30"/>
      <c r="BP15" s="30"/>
      <c r="BQ15" s="30"/>
      <c r="BR15" s="30"/>
      <c r="BS15" s="30"/>
      <c r="BT15" s="30"/>
      <c r="BU15" s="30"/>
      <c r="BV15" s="30"/>
      <c r="BW15" s="30"/>
    </row>
    <row r="16" spans="1:87" ht="20" customHeight="1" x14ac:dyDescent="0.35">
      <c r="A16" s="13">
        <v>9</v>
      </c>
      <c r="B16" s="96"/>
      <c r="C16" s="13" t="s">
        <v>21</v>
      </c>
      <c r="D16" s="21" t="s">
        <v>31</v>
      </c>
      <c r="E16" s="13" t="s">
        <v>34</v>
      </c>
      <c r="F16" s="17">
        <v>45170</v>
      </c>
      <c r="G16" s="23">
        <v>45200</v>
      </c>
      <c r="H16" s="19">
        <f t="shared" si="9"/>
        <v>21</v>
      </c>
      <c r="I16" s="24" t="s">
        <v>41</v>
      </c>
      <c r="J16" s="20">
        <v>0</v>
      </c>
      <c r="K16" s="16">
        <v>1</v>
      </c>
      <c r="L16" s="22" t="str">
        <f t="shared" si="5"/>
        <v/>
      </c>
      <c r="M16" s="22" t="str">
        <f t="shared" si="1"/>
        <v/>
      </c>
      <c r="N16" s="22" t="str">
        <f t="shared" si="1"/>
        <v/>
      </c>
      <c r="O16" s="22" t="str">
        <f t="shared" si="1"/>
        <v/>
      </c>
      <c r="P16" s="22" t="str">
        <f t="shared" si="1"/>
        <v/>
      </c>
      <c r="Q16" s="22" t="str">
        <f t="shared" si="1"/>
        <v/>
      </c>
      <c r="R16" s="22" t="str">
        <f t="shared" si="1"/>
        <v/>
      </c>
      <c r="S16" s="22" t="str">
        <f t="shared" si="1"/>
        <v/>
      </c>
      <c r="T16" s="22" t="str">
        <f t="shared" si="1"/>
        <v/>
      </c>
      <c r="U16" s="22" t="str">
        <f t="shared" si="1"/>
        <v/>
      </c>
      <c r="V16" s="22" t="str">
        <f t="shared" si="1"/>
        <v/>
      </c>
      <c r="W16" s="22" t="str">
        <f t="shared" si="1"/>
        <v/>
      </c>
      <c r="X16" s="22" t="str">
        <f t="shared" si="1"/>
        <v/>
      </c>
      <c r="Y16" s="22" t="str">
        <f t="shared" si="1"/>
        <v/>
      </c>
      <c r="Z16" s="22" t="str">
        <f t="shared" si="1"/>
        <v/>
      </c>
      <c r="AA16" s="22" t="str">
        <f t="shared" si="1"/>
        <v/>
      </c>
      <c r="AB16" s="22" t="str">
        <f t="shared" si="1"/>
        <v/>
      </c>
      <c r="AC16" s="22" t="str">
        <f t="shared" si="2"/>
        <v/>
      </c>
      <c r="AD16" s="22" t="str">
        <f t="shared" si="2"/>
        <v/>
      </c>
      <c r="AE16" s="22" t="str">
        <f t="shared" si="2"/>
        <v/>
      </c>
      <c r="AF16" s="22" t="str">
        <f t="shared" si="2"/>
        <v/>
      </c>
      <c r="AG16" s="22" t="str">
        <f t="shared" si="2"/>
        <v/>
      </c>
      <c r="AH16" s="22" t="str">
        <f t="shared" si="2"/>
        <v/>
      </c>
      <c r="AI16" s="22" t="str">
        <f t="shared" si="2"/>
        <v/>
      </c>
      <c r="AJ16" s="22" t="str">
        <f t="shared" si="2"/>
        <v/>
      </c>
      <c r="AK16" s="22" t="str">
        <f t="shared" si="2"/>
        <v/>
      </c>
      <c r="AL16" s="22" t="str">
        <f t="shared" si="2"/>
        <v/>
      </c>
      <c r="AM16" s="22" t="str">
        <f t="shared" si="2"/>
        <v/>
      </c>
      <c r="AN16" s="22" t="str">
        <f t="shared" si="2"/>
        <v/>
      </c>
      <c r="AO16" s="22" t="str">
        <f t="shared" si="2"/>
        <v/>
      </c>
      <c r="AP16" s="22" t="str">
        <f t="shared" si="2"/>
        <v/>
      </c>
      <c r="AQ16" s="22" t="str">
        <f t="shared" si="2"/>
        <v/>
      </c>
      <c r="AR16" s="22" t="str">
        <f t="shared" si="2"/>
        <v/>
      </c>
      <c r="AS16" s="22" t="str">
        <f t="shared" si="3"/>
        <v/>
      </c>
      <c r="AT16" s="22" t="str">
        <f t="shared" si="3"/>
        <v/>
      </c>
      <c r="AU16" s="22" t="str">
        <f t="shared" si="3"/>
        <v/>
      </c>
      <c r="AV16" s="22" t="str">
        <f t="shared" si="3"/>
        <v/>
      </c>
      <c r="AW16" s="22" t="str">
        <f t="shared" si="3"/>
        <v/>
      </c>
      <c r="AX16" s="22" t="str">
        <f t="shared" si="3"/>
        <v>u</v>
      </c>
      <c r="AY16" s="22" t="str">
        <f t="shared" si="3"/>
        <v/>
      </c>
      <c r="AZ16" s="22" t="str">
        <f t="shared" si="3"/>
        <v/>
      </c>
      <c r="BA16" s="22" t="str">
        <f t="shared" si="3"/>
        <v/>
      </c>
      <c r="BB16" s="22" t="str">
        <f t="shared" si="3"/>
        <v/>
      </c>
      <c r="BC16" s="22" t="str">
        <f t="shared" si="3"/>
        <v/>
      </c>
      <c r="BD16" s="22" t="str">
        <f t="shared" si="3"/>
        <v/>
      </c>
      <c r="BE16" s="22" t="str">
        <f t="shared" si="3"/>
        <v/>
      </c>
      <c r="BF16" s="22" t="str">
        <f t="shared" si="3"/>
        <v/>
      </c>
      <c r="BG16" s="22" t="str">
        <f t="shared" si="3"/>
        <v/>
      </c>
      <c r="BH16" s="22" t="str">
        <f t="shared" si="3"/>
        <v/>
      </c>
      <c r="BI16" s="22" t="str">
        <f t="shared" si="4"/>
        <v/>
      </c>
      <c r="BJ16" s="22" t="str">
        <f t="shared" si="4"/>
        <v/>
      </c>
      <c r="BK16" s="22" t="str">
        <f t="shared" si="4"/>
        <v/>
      </c>
      <c r="BL16" s="13">
        <v>9</v>
      </c>
      <c r="BM16" s="88"/>
      <c r="BN16" s="30"/>
      <c r="BO16" s="30"/>
      <c r="BP16" s="30"/>
      <c r="BQ16" s="30"/>
      <c r="BR16" s="30"/>
      <c r="BS16" s="30"/>
      <c r="BT16" s="30"/>
      <c r="BU16" s="30"/>
      <c r="BV16" s="30"/>
      <c r="BW16" s="30"/>
    </row>
    <row r="17" spans="1:75" ht="20" customHeight="1" x14ac:dyDescent="0.35">
      <c r="A17" s="13">
        <v>10</v>
      </c>
      <c r="B17" s="96"/>
      <c r="C17" s="13" t="s">
        <v>22</v>
      </c>
      <c r="D17" s="21" t="s">
        <v>32</v>
      </c>
      <c r="E17" s="13" t="s">
        <v>34</v>
      </c>
      <c r="F17" s="17">
        <f>D2</f>
        <v>44928</v>
      </c>
      <c r="G17" s="23">
        <v>45280</v>
      </c>
      <c r="H17" s="19">
        <f t="shared" si="9"/>
        <v>253</v>
      </c>
      <c r="I17" s="13" t="s">
        <v>43</v>
      </c>
      <c r="J17" s="20">
        <v>0.01</v>
      </c>
      <c r="K17" s="16">
        <v>3.5</v>
      </c>
      <c r="L17" s="22" t="str">
        <f t="shared" si="5"/>
        <v/>
      </c>
      <c r="M17" s="22" t="str">
        <f t="shared" si="1"/>
        <v/>
      </c>
      <c r="N17" s="22" t="str">
        <f t="shared" si="1"/>
        <v/>
      </c>
      <c r="O17" s="22" t="str">
        <f t="shared" si="1"/>
        <v/>
      </c>
      <c r="P17" s="22" t="str">
        <f t="shared" si="1"/>
        <v/>
      </c>
      <c r="Q17" s="22" t="str">
        <f t="shared" si="1"/>
        <v/>
      </c>
      <c r="R17" s="22" t="str">
        <f t="shared" si="1"/>
        <v/>
      </c>
      <c r="S17" s="22" t="str">
        <f t="shared" si="1"/>
        <v/>
      </c>
      <c r="T17" s="22" t="str">
        <f t="shared" si="1"/>
        <v/>
      </c>
      <c r="U17" s="22" t="str">
        <f t="shared" si="1"/>
        <v/>
      </c>
      <c r="V17" s="22" t="str">
        <f t="shared" si="1"/>
        <v/>
      </c>
      <c r="W17" s="22" t="str">
        <f t="shared" si="1"/>
        <v/>
      </c>
      <c r="X17" s="22" t="str">
        <f t="shared" si="1"/>
        <v/>
      </c>
      <c r="Y17" s="22" t="str">
        <f t="shared" si="1"/>
        <v/>
      </c>
      <c r="Z17" s="22" t="str">
        <f t="shared" si="1"/>
        <v/>
      </c>
      <c r="AA17" s="22" t="str">
        <f t="shared" si="1"/>
        <v/>
      </c>
      <c r="AB17" s="22" t="str">
        <f t="shared" si="1"/>
        <v/>
      </c>
      <c r="AC17" s="22" t="str">
        <f t="shared" si="2"/>
        <v/>
      </c>
      <c r="AD17" s="22" t="str">
        <f t="shared" si="2"/>
        <v/>
      </c>
      <c r="AE17" s="22" t="str">
        <f t="shared" si="2"/>
        <v/>
      </c>
      <c r="AF17" s="22" t="str">
        <f t="shared" si="2"/>
        <v/>
      </c>
      <c r="AG17" s="22" t="str">
        <f t="shared" si="2"/>
        <v/>
      </c>
      <c r="AH17" s="22" t="str">
        <f t="shared" si="2"/>
        <v/>
      </c>
      <c r="AI17" s="22" t="str">
        <f t="shared" si="2"/>
        <v/>
      </c>
      <c r="AJ17" s="22" t="str">
        <f t="shared" si="2"/>
        <v/>
      </c>
      <c r="AK17" s="22" t="str">
        <f t="shared" si="2"/>
        <v/>
      </c>
      <c r="AL17" s="22" t="str">
        <f t="shared" si="2"/>
        <v/>
      </c>
      <c r="AM17" s="22" t="str">
        <f t="shared" si="2"/>
        <v/>
      </c>
      <c r="AN17" s="22" t="str">
        <f t="shared" si="2"/>
        <v/>
      </c>
      <c r="AO17" s="22" t="str">
        <f t="shared" si="2"/>
        <v/>
      </c>
      <c r="AP17" s="22" t="str">
        <f t="shared" si="2"/>
        <v/>
      </c>
      <c r="AQ17" s="22" t="str">
        <f t="shared" si="2"/>
        <v/>
      </c>
      <c r="AR17" s="22" t="str">
        <f t="shared" si="2"/>
        <v/>
      </c>
      <c r="AS17" s="22" t="str">
        <f t="shared" si="3"/>
        <v/>
      </c>
      <c r="AT17" s="22" t="str">
        <f t="shared" si="3"/>
        <v/>
      </c>
      <c r="AU17" s="22" t="str">
        <f t="shared" si="3"/>
        <v/>
      </c>
      <c r="AV17" s="22" t="str">
        <f t="shared" si="3"/>
        <v/>
      </c>
      <c r="AW17" s="22" t="str">
        <f t="shared" si="3"/>
        <v/>
      </c>
      <c r="AX17" s="22" t="str">
        <f t="shared" si="3"/>
        <v/>
      </c>
      <c r="AY17" s="22" t="str">
        <f t="shared" si="3"/>
        <v/>
      </c>
      <c r="AZ17" s="22" t="str">
        <f t="shared" si="3"/>
        <v/>
      </c>
      <c r="BA17" s="22" t="str">
        <f t="shared" si="3"/>
        <v/>
      </c>
      <c r="BB17" s="22" t="str">
        <f t="shared" si="3"/>
        <v/>
      </c>
      <c r="BC17" s="22" t="str">
        <f t="shared" si="3"/>
        <v/>
      </c>
      <c r="BD17" s="22" t="str">
        <f t="shared" si="3"/>
        <v/>
      </c>
      <c r="BE17" s="22" t="str">
        <f t="shared" si="3"/>
        <v/>
      </c>
      <c r="BF17" s="22" t="str">
        <f t="shared" si="3"/>
        <v/>
      </c>
      <c r="BG17" s="22" t="str">
        <f t="shared" si="3"/>
        <v/>
      </c>
      <c r="BH17" s="22" t="str">
        <f t="shared" si="3"/>
        <v/>
      </c>
      <c r="BI17" s="22" t="str">
        <f t="shared" si="4"/>
        <v/>
      </c>
      <c r="BJ17" s="22" t="str">
        <f t="shared" si="4"/>
        <v>u</v>
      </c>
      <c r="BK17" s="22" t="str">
        <f t="shared" si="4"/>
        <v/>
      </c>
      <c r="BL17" s="13">
        <v>10</v>
      </c>
      <c r="BM17" s="88"/>
      <c r="BN17" s="30" t="s">
        <v>91</v>
      </c>
      <c r="BO17" s="30"/>
      <c r="BP17" s="30"/>
      <c r="BQ17" s="30"/>
      <c r="BR17" s="30"/>
      <c r="BS17" s="30"/>
      <c r="BT17" s="30"/>
      <c r="BU17" s="30"/>
      <c r="BV17" s="30"/>
      <c r="BW17" s="30"/>
    </row>
    <row r="18" spans="1:75" ht="20" customHeight="1" x14ac:dyDescent="0.35">
      <c r="A18" s="13">
        <v>11</v>
      </c>
      <c r="B18" s="96"/>
      <c r="C18" s="13" t="s">
        <v>23</v>
      </c>
      <c r="D18" s="21" t="s">
        <v>33</v>
      </c>
      <c r="E18" s="13" t="s">
        <v>34</v>
      </c>
      <c r="F18" s="17">
        <f>D2</f>
        <v>44928</v>
      </c>
      <c r="G18" s="23">
        <v>45280</v>
      </c>
      <c r="H18" s="19">
        <f t="shared" si="9"/>
        <v>253</v>
      </c>
      <c r="I18" s="24" t="s">
        <v>42</v>
      </c>
      <c r="J18" s="20">
        <v>0.1</v>
      </c>
      <c r="K18" s="16">
        <v>2</v>
      </c>
      <c r="L18" s="22" t="str">
        <f t="shared" si="5"/>
        <v/>
      </c>
      <c r="M18" s="22" t="str">
        <f t="shared" si="1"/>
        <v/>
      </c>
      <c r="N18" s="22" t="str">
        <f t="shared" si="1"/>
        <v/>
      </c>
      <c r="O18" s="22" t="str">
        <f t="shared" si="1"/>
        <v/>
      </c>
      <c r="P18" s="22" t="str">
        <f t="shared" si="1"/>
        <v/>
      </c>
      <c r="Q18" s="22" t="str">
        <f t="shared" si="1"/>
        <v/>
      </c>
      <c r="R18" s="22" t="str">
        <f t="shared" si="1"/>
        <v/>
      </c>
      <c r="S18" s="22" t="str">
        <f t="shared" si="1"/>
        <v/>
      </c>
      <c r="T18" s="22" t="str">
        <f t="shared" si="1"/>
        <v/>
      </c>
      <c r="U18" s="22" t="str">
        <f t="shared" si="1"/>
        <v/>
      </c>
      <c r="V18" s="22" t="str">
        <f t="shared" si="1"/>
        <v/>
      </c>
      <c r="W18" s="22" t="str">
        <f t="shared" si="1"/>
        <v/>
      </c>
      <c r="X18" s="22" t="str">
        <f t="shared" si="1"/>
        <v/>
      </c>
      <c r="Y18" s="22" t="str">
        <f t="shared" si="1"/>
        <v/>
      </c>
      <c r="Z18" s="22" t="str">
        <f t="shared" si="1"/>
        <v/>
      </c>
      <c r="AA18" s="22" t="str">
        <f t="shared" si="1"/>
        <v/>
      </c>
      <c r="AB18" s="22" t="str">
        <f t="shared" si="1"/>
        <v/>
      </c>
      <c r="AC18" s="22" t="str">
        <f t="shared" si="2"/>
        <v/>
      </c>
      <c r="AD18" s="22" t="str">
        <f t="shared" si="2"/>
        <v/>
      </c>
      <c r="AE18" s="22" t="str">
        <f t="shared" si="2"/>
        <v/>
      </c>
      <c r="AF18" s="22" t="str">
        <f t="shared" si="2"/>
        <v/>
      </c>
      <c r="AG18" s="22" t="str">
        <f t="shared" si="2"/>
        <v/>
      </c>
      <c r="AH18" s="22" t="str">
        <f t="shared" si="2"/>
        <v/>
      </c>
      <c r="AI18" s="22" t="str">
        <f t="shared" si="2"/>
        <v/>
      </c>
      <c r="AJ18" s="22" t="str">
        <f t="shared" si="2"/>
        <v/>
      </c>
      <c r="AK18" s="22" t="str">
        <f t="shared" si="2"/>
        <v/>
      </c>
      <c r="AL18" s="22" t="str">
        <f t="shared" si="2"/>
        <v/>
      </c>
      <c r="AM18" s="22" t="str">
        <f t="shared" si="2"/>
        <v/>
      </c>
      <c r="AN18" s="22" t="str">
        <f t="shared" si="2"/>
        <v/>
      </c>
      <c r="AO18" s="22" t="str">
        <f t="shared" si="2"/>
        <v/>
      </c>
      <c r="AP18" s="22" t="str">
        <f t="shared" si="2"/>
        <v/>
      </c>
      <c r="AQ18" s="22" t="str">
        <f t="shared" si="2"/>
        <v/>
      </c>
      <c r="AR18" s="22" t="str">
        <f t="shared" si="2"/>
        <v/>
      </c>
      <c r="AS18" s="22" t="str">
        <f t="shared" si="3"/>
        <v/>
      </c>
      <c r="AT18" s="22" t="str">
        <f t="shared" si="3"/>
        <v/>
      </c>
      <c r="AU18" s="22" t="str">
        <f t="shared" si="3"/>
        <v/>
      </c>
      <c r="AV18" s="22" t="str">
        <f t="shared" si="3"/>
        <v/>
      </c>
      <c r="AW18" s="22" t="str">
        <f t="shared" si="3"/>
        <v/>
      </c>
      <c r="AX18" s="22" t="str">
        <f t="shared" si="3"/>
        <v/>
      </c>
      <c r="AY18" s="22" t="str">
        <f t="shared" si="3"/>
        <v/>
      </c>
      <c r="AZ18" s="22" t="str">
        <f t="shared" si="3"/>
        <v/>
      </c>
      <c r="BA18" s="22" t="str">
        <f t="shared" si="3"/>
        <v/>
      </c>
      <c r="BB18" s="22" t="str">
        <f t="shared" si="3"/>
        <v/>
      </c>
      <c r="BC18" s="22" t="str">
        <f t="shared" si="3"/>
        <v/>
      </c>
      <c r="BD18" s="22" t="str">
        <f t="shared" si="3"/>
        <v/>
      </c>
      <c r="BE18" s="22" t="str">
        <f t="shared" si="3"/>
        <v/>
      </c>
      <c r="BF18" s="22" t="str">
        <f t="shared" si="3"/>
        <v/>
      </c>
      <c r="BG18" s="22" t="str">
        <f t="shared" si="3"/>
        <v/>
      </c>
      <c r="BH18" s="22" t="str">
        <f t="shared" si="3"/>
        <v/>
      </c>
      <c r="BI18" s="22" t="str">
        <f t="shared" si="4"/>
        <v/>
      </c>
      <c r="BJ18" s="22" t="str">
        <f t="shared" si="4"/>
        <v>u</v>
      </c>
      <c r="BK18" s="22" t="str">
        <f t="shared" si="4"/>
        <v/>
      </c>
      <c r="BL18" s="13">
        <v>11</v>
      </c>
      <c r="BM18" s="88"/>
      <c r="BN18" s="30"/>
      <c r="BO18" s="30"/>
      <c r="BP18" s="30"/>
      <c r="BQ18" s="30"/>
      <c r="BR18" s="30"/>
      <c r="BS18" s="30"/>
      <c r="BT18" s="30"/>
      <c r="BU18" s="30"/>
      <c r="BV18" s="30"/>
      <c r="BW18" s="30"/>
    </row>
    <row r="19" spans="1:75" ht="20" customHeight="1" x14ac:dyDescent="0.35">
      <c r="A19" s="13">
        <v>12</v>
      </c>
      <c r="B19" s="96"/>
      <c r="C19" s="13" t="s">
        <v>24</v>
      </c>
      <c r="D19" s="21" t="s">
        <v>35</v>
      </c>
      <c r="E19" s="13" t="s">
        <v>34</v>
      </c>
      <c r="F19" s="17">
        <f>D2</f>
        <v>44928</v>
      </c>
      <c r="G19" s="23">
        <v>45236</v>
      </c>
      <c r="H19" s="19">
        <f t="shared" si="9"/>
        <v>221</v>
      </c>
      <c r="I19" s="24" t="s">
        <v>42</v>
      </c>
      <c r="J19" s="20">
        <v>0.1</v>
      </c>
      <c r="K19" s="16">
        <v>2</v>
      </c>
      <c r="L19" s="22" t="str">
        <f t="shared" si="5"/>
        <v/>
      </c>
      <c r="M19" s="22" t="str">
        <f t="shared" si="1"/>
        <v/>
      </c>
      <c r="N19" s="22" t="str">
        <f t="shared" si="1"/>
        <v/>
      </c>
      <c r="O19" s="22" t="str">
        <f t="shared" si="1"/>
        <v/>
      </c>
      <c r="P19" s="22" t="str">
        <f t="shared" si="1"/>
        <v/>
      </c>
      <c r="Q19" s="22" t="str">
        <f t="shared" si="1"/>
        <v/>
      </c>
      <c r="R19" s="22" t="str">
        <f t="shared" si="1"/>
        <v/>
      </c>
      <c r="S19" s="22" t="str">
        <f t="shared" si="1"/>
        <v/>
      </c>
      <c r="T19" s="22" t="str">
        <f t="shared" si="1"/>
        <v/>
      </c>
      <c r="U19" s="22" t="str">
        <f t="shared" si="1"/>
        <v/>
      </c>
      <c r="V19" s="22" t="str">
        <f t="shared" si="1"/>
        <v/>
      </c>
      <c r="W19" s="22" t="str">
        <f t="shared" si="1"/>
        <v/>
      </c>
      <c r="X19" s="22" t="str">
        <f t="shared" si="1"/>
        <v/>
      </c>
      <c r="Y19" s="22" t="str">
        <f t="shared" si="1"/>
        <v/>
      </c>
      <c r="Z19" s="22" t="str">
        <f t="shared" si="1"/>
        <v/>
      </c>
      <c r="AA19" s="22" t="str">
        <f t="shared" si="1"/>
        <v/>
      </c>
      <c r="AB19" s="22" t="str">
        <f t="shared" si="1"/>
        <v/>
      </c>
      <c r="AC19" s="22" t="str">
        <f t="shared" si="2"/>
        <v/>
      </c>
      <c r="AD19" s="22" t="str">
        <f t="shared" si="2"/>
        <v/>
      </c>
      <c r="AE19" s="22" t="str">
        <f t="shared" si="2"/>
        <v/>
      </c>
      <c r="AF19" s="22" t="str">
        <f t="shared" si="2"/>
        <v/>
      </c>
      <c r="AG19" s="22" t="str">
        <f t="shared" si="2"/>
        <v/>
      </c>
      <c r="AH19" s="22" t="str">
        <f t="shared" si="2"/>
        <v/>
      </c>
      <c r="AI19" s="22" t="str">
        <f t="shared" si="2"/>
        <v/>
      </c>
      <c r="AJ19" s="22" t="str">
        <f t="shared" si="2"/>
        <v/>
      </c>
      <c r="AK19" s="22" t="str">
        <f t="shared" si="2"/>
        <v/>
      </c>
      <c r="AL19" s="22" t="str">
        <f t="shared" si="2"/>
        <v/>
      </c>
      <c r="AM19" s="22" t="str">
        <f t="shared" si="2"/>
        <v/>
      </c>
      <c r="AN19" s="22" t="str">
        <f t="shared" si="2"/>
        <v/>
      </c>
      <c r="AO19" s="22" t="str">
        <f t="shared" si="2"/>
        <v/>
      </c>
      <c r="AP19" s="22" t="str">
        <f t="shared" si="2"/>
        <v/>
      </c>
      <c r="AQ19" s="22" t="str">
        <f t="shared" si="2"/>
        <v/>
      </c>
      <c r="AR19" s="22" t="str">
        <f t="shared" si="2"/>
        <v/>
      </c>
      <c r="AS19" s="22" t="str">
        <f t="shared" si="3"/>
        <v/>
      </c>
      <c r="AT19" s="22" t="str">
        <f t="shared" si="3"/>
        <v/>
      </c>
      <c r="AU19" s="22" t="str">
        <f t="shared" si="3"/>
        <v/>
      </c>
      <c r="AV19" s="22" t="str">
        <f t="shared" si="3"/>
        <v/>
      </c>
      <c r="AW19" s="22" t="str">
        <f t="shared" si="3"/>
        <v/>
      </c>
      <c r="AX19" s="22" t="str">
        <f t="shared" si="3"/>
        <v/>
      </c>
      <c r="AY19" s="22" t="str">
        <f t="shared" si="3"/>
        <v/>
      </c>
      <c r="AZ19" s="22" t="str">
        <f t="shared" si="3"/>
        <v/>
      </c>
      <c r="BA19" s="22" t="str">
        <f t="shared" si="3"/>
        <v/>
      </c>
      <c r="BB19" s="22" t="str">
        <f t="shared" si="3"/>
        <v/>
      </c>
      <c r="BC19" s="22" t="str">
        <f t="shared" si="3"/>
        <v/>
      </c>
      <c r="BD19" s="22" t="str">
        <f t="shared" si="3"/>
        <v>u</v>
      </c>
      <c r="BE19" s="22" t="str">
        <f t="shared" si="3"/>
        <v/>
      </c>
      <c r="BF19" s="22" t="str">
        <f t="shared" si="3"/>
        <v/>
      </c>
      <c r="BG19" s="22" t="str">
        <f t="shared" si="3"/>
        <v/>
      </c>
      <c r="BH19" s="22" t="str">
        <f t="shared" si="3"/>
        <v/>
      </c>
      <c r="BI19" s="22" t="str">
        <f t="shared" si="4"/>
        <v/>
      </c>
      <c r="BJ19" s="22" t="str">
        <f t="shared" si="4"/>
        <v/>
      </c>
      <c r="BK19" s="22" t="str">
        <f t="shared" si="4"/>
        <v/>
      </c>
      <c r="BL19" s="13">
        <v>12</v>
      </c>
      <c r="BM19" s="88"/>
      <c r="BN19" s="30"/>
      <c r="BO19" s="30"/>
      <c r="BP19" s="30"/>
      <c r="BQ19" s="30"/>
      <c r="BR19" s="30"/>
      <c r="BS19" s="30"/>
      <c r="BT19" s="30"/>
      <c r="BU19" s="30"/>
      <c r="BV19" s="30"/>
      <c r="BW19" s="30"/>
    </row>
    <row r="20" spans="1:75" ht="20" customHeight="1" x14ac:dyDescent="0.35">
      <c r="A20" s="13">
        <v>13</v>
      </c>
      <c r="B20" s="96"/>
      <c r="C20" s="13" t="s">
        <v>25</v>
      </c>
      <c r="D20" s="21" t="s">
        <v>36</v>
      </c>
      <c r="E20" s="13" t="s">
        <v>34</v>
      </c>
      <c r="F20" s="17">
        <f>D2</f>
        <v>44928</v>
      </c>
      <c r="G20" s="23">
        <v>45280</v>
      </c>
      <c r="H20" s="19">
        <f t="shared" si="9"/>
        <v>253</v>
      </c>
      <c r="I20" s="25" t="s">
        <v>41</v>
      </c>
      <c r="J20" s="20">
        <v>0</v>
      </c>
      <c r="K20" s="16">
        <v>1</v>
      </c>
      <c r="L20" s="22" t="str">
        <f t="shared" si="5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2" t="str">
        <f t="shared" si="1"/>
        <v/>
      </c>
      <c r="Q20" s="22" t="str">
        <f t="shared" si="1"/>
        <v/>
      </c>
      <c r="R20" s="22" t="str">
        <f t="shared" si="1"/>
        <v/>
      </c>
      <c r="S20" s="22" t="str">
        <f t="shared" si="1"/>
        <v/>
      </c>
      <c r="T20" s="22" t="str">
        <f t="shared" si="1"/>
        <v/>
      </c>
      <c r="U20" s="22" t="str">
        <f t="shared" si="1"/>
        <v/>
      </c>
      <c r="V20" s="22" t="str">
        <f t="shared" si="1"/>
        <v/>
      </c>
      <c r="W20" s="22" t="str">
        <f t="shared" si="1"/>
        <v/>
      </c>
      <c r="X20" s="22" t="str">
        <f t="shared" si="1"/>
        <v/>
      </c>
      <c r="Y20" s="22" t="str">
        <f t="shared" si="1"/>
        <v/>
      </c>
      <c r="Z20" s="22" t="str">
        <f t="shared" si="1"/>
        <v/>
      </c>
      <c r="AA20" s="22" t="str">
        <f t="shared" si="1"/>
        <v/>
      </c>
      <c r="AB20" s="22" t="str">
        <f t="shared" si="1"/>
        <v/>
      </c>
      <c r="AC20" s="22" t="str">
        <f t="shared" si="2"/>
        <v/>
      </c>
      <c r="AD20" s="22" t="str">
        <f t="shared" si="2"/>
        <v/>
      </c>
      <c r="AE20" s="22" t="str">
        <f t="shared" si="2"/>
        <v/>
      </c>
      <c r="AF20" s="22" t="str">
        <f t="shared" si="2"/>
        <v/>
      </c>
      <c r="AG20" s="22" t="str">
        <f t="shared" si="2"/>
        <v/>
      </c>
      <c r="AH20" s="22" t="str">
        <f t="shared" si="2"/>
        <v/>
      </c>
      <c r="AI20" s="22" t="str">
        <f t="shared" si="2"/>
        <v/>
      </c>
      <c r="AJ20" s="22" t="str">
        <f t="shared" si="2"/>
        <v/>
      </c>
      <c r="AK20" s="22" t="str">
        <f t="shared" si="2"/>
        <v/>
      </c>
      <c r="AL20" s="22" t="str">
        <f t="shared" si="2"/>
        <v/>
      </c>
      <c r="AM20" s="22" t="str">
        <f t="shared" si="2"/>
        <v/>
      </c>
      <c r="AN20" s="22" t="str">
        <f t="shared" si="2"/>
        <v/>
      </c>
      <c r="AO20" s="22" t="str">
        <f t="shared" si="2"/>
        <v/>
      </c>
      <c r="AP20" s="22" t="str">
        <f t="shared" si="2"/>
        <v/>
      </c>
      <c r="AQ20" s="22" t="str">
        <f t="shared" si="2"/>
        <v/>
      </c>
      <c r="AR20" s="22" t="str">
        <f t="shared" si="2"/>
        <v/>
      </c>
      <c r="AS20" s="22" t="str">
        <f t="shared" si="3"/>
        <v/>
      </c>
      <c r="AT20" s="22" t="str">
        <f t="shared" si="3"/>
        <v/>
      </c>
      <c r="AU20" s="22" t="str">
        <f t="shared" si="3"/>
        <v/>
      </c>
      <c r="AV20" s="22" t="str">
        <f t="shared" si="3"/>
        <v/>
      </c>
      <c r="AW20" s="22" t="str">
        <f t="shared" si="3"/>
        <v/>
      </c>
      <c r="AX20" s="22" t="str">
        <f t="shared" si="3"/>
        <v/>
      </c>
      <c r="AY20" s="22" t="str">
        <f t="shared" si="3"/>
        <v/>
      </c>
      <c r="AZ20" s="22" t="str">
        <f t="shared" si="3"/>
        <v/>
      </c>
      <c r="BA20" s="22" t="str">
        <f t="shared" si="3"/>
        <v/>
      </c>
      <c r="BB20" s="22" t="str">
        <f t="shared" si="3"/>
        <v/>
      </c>
      <c r="BC20" s="22" t="str">
        <f t="shared" si="3"/>
        <v/>
      </c>
      <c r="BD20" s="22" t="str">
        <f t="shared" si="3"/>
        <v/>
      </c>
      <c r="BE20" s="22" t="str">
        <f t="shared" si="3"/>
        <v/>
      </c>
      <c r="BF20" s="22" t="str">
        <f t="shared" si="3"/>
        <v/>
      </c>
      <c r="BG20" s="22" t="str">
        <f t="shared" si="3"/>
        <v/>
      </c>
      <c r="BH20" s="22" t="str">
        <f t="shared" si="3"/>
        <v/>
      </c>
      <c r="BI20" s="22" t="str">
        <f t="shared" si="4"/>
        <v/>
      </c>
      <c r="BJ20" s="22" t="str">
        <f t="shared" si="4"/>
        <v>u</v>
      </c>
      <c r="BK20" s="22" t="str">
        <f t="shared" si="4"/>
        <v/>
      </c>
      <c r="BL20" s="13">
        <v>13</v>
      </c>
      <c r="BM20" s="88"/>
      <c r="BN20" s="30"/>
      <c r="BO20" s="30"/>
      <c r="BP20" s="30"/>
      <c r="BQ20" s="30"/>
      <c r="BR20" s="30"/>
      <c r="BS20" s="30"/>
      <c r="BT20" s="30"/>
      <c r="BU20" s="30"/>
      <c r="BV20" s="30"/>
      <c r="BW20" s="30"/>
    </row>
    <row r="21" spans="1:75" ht="20" customHeight="1" x14ac:dyDescent="0.35">
      <c r="A21" s="13">
        <v>14</v>
      </c>
      <c r="B21" s="96"/>
      <c r="C21" s="13" t="s">
        <v>26</v>
      </c>
      <c r="D21" s="21" t="s">
        <v>37</v>
      </c>
      <c r="E21" s="13" t="s">
        <v>34</v>
      </c>
      <c r="F21" s="17">
        <v>45066</v>
      </c>
      <c r="G21" s="23">
        <v>45170</v>
      </c>
      <c r="H21" s="19">
        <f t="shared" si="9"/>
        <v>75</v>
      </c>
      <c r="I21" s="25" t="s">
        <v>41</v>
      </c>
      <c r="J21" s="20">
        <v>0.5</v>
      </c>
      <c r="K21" s="16">
        <v>2</v>
      </c>
      <c r="L21" s="22" t="str">
        <f t="shared" si="5"/>
        <v/>
      </c>
      <c r="M21" s="22" t="str">
        <f t="shared" si="1"/>
        <v/>
      </c>
      <c r="N21" s="22" t="str">
        <f t="shared" si="1"/>
        <v/>
      </c>
      <c r="O21" s="22" t="str">
        <f t="shared" si="1"/>
        <v/>
      </c>
      <c r="P21" s="22" t="str">
        <f t="shared" si="1"/>
        <v/>
      </c>
      <c r="Q21" s="22" t="str">
        <f t="shared" si="1"/>
        <v/>
      </c>
      <c r="R21" s="22" t="str">
        <f t="shared" si="1"/>
        <v/>
      </c>
      <c r="S21" s="22" t="str">
        <f t="shared" si="1"/>
        <v/>
      </c>
      <c r="T21" s="22" t="str">
        <f t="shared" si="1"/>
        <v/>
      </c>
      <c r="U21" s="22" t="str">
        <f t="shared" si="1"/>
        <v/>
      </c>
      <c r="V21" s="22" t="str">
        <f t="shared" si="1"/>
        <v/>
      </c>
      <c r="W21" s="22" t="str">
        <f t="shared" si="1"/>
        <v/>
      </c>
      <c r="X21" s="22" t="str">
        <f t="shared" si="1"/>
        <v/>
      </c>
      <c r="Y21" s="22" t="str">
        <f t="shared" si="1"/>
        <v/>
      </c>
      <c r="Z21" s="22" t="str">
        <f t="shared" si="1"/>
        <v/>
      </c>
      <c r="AA21" s="22" t="str">
        <f t="shared" si="1"/>
        <v/>
      </c>
      <c r="AB21" s="22" t="str">
        <f t="shared" si="1"/>
        <v/>
      </c>
      <c r="AC21" s="22" t="str">
        <f t="shared" si="2"/>
        <v/>
      </c>
      <c r="AD21" s="22" t="str">
        <f t="shared" si="2"/>
        <v/>
      </c>
      <c r="AE21" s="22" t="str">
        <f t="shared" si="2"/>
        <v/>
      </c>
      <c r="AF21" s="22" t="str">
        <f t="shared" si="2"/>
        <v/>
      </c>
      <c r="AG21" s="22" t="str">
        <f t="shared" si="2"/>
        <v/>
      </c>
      <c r="AH21" s="22" t="str">
        <f t="shared" si="2"/>
        <v/>
      </c>
      <c r="AI21" s="22" t="str">
        <f t="shared" si="2"/>
        <v/>
      </c>
      <c r="AJ21" s="22" t="str">
        <f t="shared" si="2"/>
        <v/>
      </c>
      <c r="AK21" s="22" t="str">
        <f t="shared" si="2"/>
        <v/>
      </c>
      <c r="AL21" s="22" t="str">
        <f t="shared" si="2"/>
        <v/>
      </c>
      <c r="AM21" s="22" t="str">
        <f t="shared" si="2"/>
        <v/>
      </c>
      <c r="AN21" s="22" t="str">
        <f t="shared" si="2"/>
        <v/>
      </c>
      <c r="AO21" s="22" t="str">
        <f t="shared" si="2"/>
        <v/>
      </c>
      <c r="AP21" s="22" t="str">
        <f t="shared" si="2"/>
        <v/>
      </c>
      <c r="AQ21" s="22" t="str">
        <f t="shared" si="2"/>
        <v/>
      </c>
      <c r="AR21" s="22" t="str">
        <f t="shared" si="2"/>
        <v/>
      </c>
      <c r="AS21" s="22" t="str">
        <f t="shared" si="3"/>
        <v/>
      </c>
      <c r="AT21" s="22" t="str">
        <f t="shared" si="3"/>
        <v>u</v>
      </c>
      <c r="AU21" s="22" t="str">
        <f t="shared" si="3"/>
        <v/>
      </c>
      <c r="AV21" s="22" t="str">
        <f t="shared" si="3"/>
        <v/>
      </c>
      <c r="AW21" s="22" t="str">
        <f t="shared" si="3"/>
        <v/>
      </c>
      <c r="AX21" s="22" t="str">
        <f t="shared" si="3"/>
        <v/>
      </c>
      <c r="AY21" s="22" t="str">
        <f t="shared" si="3"/>
        <v/>
      </c>
      <c r="AZ21" s="22" t="str">
        <f t="shared" si="3"/>
        <v/>
      </c>
      <c r="BA21" s="22" t="str">
        <f t="shared" si="3"/>
        <v/>
      </c>
      <c r="BB21" s="22" t="str">
        <f t="shared" si="3"/>
        <v/>
      </c>
      <c r="BC21" s="22" t="str">
        <f t="shared" si="3"/>
        <v/>
      </c>
      <c r="BD21" s="22" t="str">
        <f t="shared" si="3"/>
        <v/>
      </c>
      <c r="BE21" s="22" t="str">
        <f t="shared" si="3"/>
        <v/>
      </c>
      <c r="BF21" s="22" t="str">
        <f t="shared" si="3"/>
        <v/>
      </c>
      <c r="BG21" s="22" t="str">
        <f t="shared" si="3"/>
        <v/>
      </c>
      <c r="BH21" s="22" t="str">
        <f t="shared" si="3"/>
        <v/>
      </c>
      <c r="BI21" s="22" t="str">
        <f t="shared" si="4"/>
        <v/>
      </c>
      <c r="BJ21" s="22" t="str">
        <f t="shared" si="4"/>
        <v/>
      </c>
      <c r="BK21" s="22" t="str">
        <f t="shared" si="4"/>
        <v/>
      </c>
      <c r="BL21" s="13">
        <v>14</v>
      </c>
      <c r="BM21" s="88"/>
      <c r="BN21" s="30"/>
      <c r="BO21" s="30"/>
      <c r="BP21" s="30"/>
      <c r="BQ21" s="30"/>
      <c r="BR21" s="30"/>
      <c r="BS21" s="30"/>
      <c r="BT21" s="30"/>
      <c r="BU21" s="30"/>
      <c r="BV21" s="30"/>
      <c r="BW21" s="30"/>
    </row>
    <row r="22" spans="1:75" ht="20" customHeight="1" x14ac:dyDescent="0.35">
      <c r="A22" s="13">
        <v>15</v>
      </c>
      <c r="B22" s="97"/>
      <c r="C22" s="37" t="s">
        <v>27</v>
      </c>
      <c r="D22" s="58" t="s">
        <v>38</v>
      </c>
      <c r="E22" s="37" t="s">
        <v>39</v>
      </c>
      <c r="F22" s="59">
        <f>D2</f>
        <v>44928</v>
      </c>
      <c r="G22" s="60">
        <v>45280</v>
      </c>
      <c r="H22" s="39">
        <f t="shared" si="9"/>
        <v>253</v>
      </c>
      <c r="I22" s="61" t="s">
        <v>41</v>
      </c>
      <c r="J22" s="62">
        <v>0</v>
      </c>
      <c r="K22" s="42">
        <v>7</v>
      </c>
      <c r="L22" s="43" t="str">
        <f t="shared" si="5"/>
        <v/>
      </c>
      <c r="M22" s="43" t="str">
        <f t="shared" si="1"/>
        <v/>
      </c>
      <c r="N22" s="43" t="str">
        <f t="shared" si="1"/>
        <v/>
      </c>
      <c r="O22" s="43" t="str">
        <f t="shared" si="1"/>
        <v/>
      </c>
      <c r="P22" s="43" t="str">
        <f t="shared" si="1"/>
        <v/>
      </c>
      <c r="Q22" s="43" t="str">
        <f t="shared" si="1"/>
        <v/>
      </c>
      <c r="R22" s="43" t="str">
        <f t="shared" si="1"/>
        <v/>
      </c>
      <c r="S22" s="43" t="str">
        <f t="shared" si="1"/>
        <v/>
      </c>
      <c r="T22" s="43" t="str">
        <f t="shared" si="1"/>
        <v/>
      </c>
      <c r="U22" s="43" t="str">
        <f t="shared" si="1"/>
        <v/>
      </c>
      <c r="V22" s="43" t="str">
        <f t="shared" si="1"/>
        <v/>
      </c>
      <c r="W22" s="43" t="str">
        <f t="shared" si="1"/>
        <v/>
      </c>
      <c r="X22" s="43" t="str">
        <f t="shared" si="1"/>
        <v/>
      </c>
      <c r="Y22" s="43" t="str">
        <f t="shared" si="1"/>
        <v/>
      </c>
      <c r="Z22" s="43" t="str">
        <f t="shared" si="1"/>
        <v/>
      </c>
      <c r="AA22" s="43" t="str">
        <f t="shared" si="1"/>
        <v/>
      </c>
      <c r="AB22" s="43" t="str">
        <f t="shared" si="1"/>
        <v/>
      </c>
      <c r="AC22" s="43" t="str">
        <f t="shared" si="2"/>
        <v/>
      </c>
      <c r="AD22" s="43" t="str">
        <f t="shared" si="2"/>
        <v/>
      </c>
      <c r="AE22" s="43" t="str">
        <f t="shared" si="2"/>
        <v/>
      </c>
      <c r="AF22" s="43" t="str">
        <f t="shared" si="2"/>
        <v/>
      </c>
      <c r="AG22" s="43" t="str">
        <f t="shared" si="2"/>
        <v/>
      </c>
      <c r="AH22" s="43" t="str">
        <f t="shared" si="2"/>
        <v/>
      </c>
      <c r="AI22" s="43" t="str">
        <f t="shared" si="2"/>
        <v/>
      </c>
      <c r="AJ22" s="43" t="str">
        <f t="shared" si="2"/>
        <v/>
      </c>
      <c r="AK22" s="43" t="str">
        <f t="shared" si="2"/>
        <v/>
      </c>
      <c r="AL22" s="43" t="str">
        <f t="shared" si="2"/>
        <v/>
      </c>
      <c r="AM22" s="43" t="str">
        <f t="shared" si="2"/>
        <v/>
      </c>
      <c r="AN22" s="43" t="str">
        <f t="shared" si="2"/>
        <v/>
      </c>
      <c r="AO22" s="43" t="str">
        <f t="shared" si="2"/>
        <v/>
      </c>
      <c r="AP22" s="43" t="str">
        <f t="shared" si="2"/>
        <v/>
      </c>
      <c r="AQ22" s="43" t="str">
        <f t="shared" si="2"/>
        <v/>
      </c>
      <c r="AR22" s="43" t="str">
        <f t="shared" si="2"/>
        <v/>
      </c>
      <c r="AS22" s="43" t="str">
        <f t="shared" si="3"/>
        <v/>
      </c>
      <c r="AT22" s="43" t="str">
        <f t="shared" si="3"/>
        <v/>
      </c>
      <c r="AU22" s="43" t="str">
        <f t="shared" si="3"/>
        <v/>
      </c>
      <c r="AV22" s="43" t="str">
        <f t="shared" si="3"/>
        <v/>
      </c>
      <c r="AW22" s="43" t="str">
        <f t="shared" si="3"/>
        <v/>
      </c>
      <c r="AX22" s="43" t="str">
        <f t="shared" si="3"/>
        <v/>
      </c>
      <c r="AY22" s="43" t="str">
        <f t="shared" si="3"/>
        <v/>
      </c>
      <c r="AZ22" s="43" t="str">
        <f t="shared" si="3"/>
        <v/>
      </c>
      <c r="BA22" s="43" t="str">
        <f t="shared" si="3"/>
        <v/>
      </c>
      <c r="BB22" s="43" t="str">
        <f t="shared" si="3"/>
        <v/>
      </c>
      <c r="BC22" s="43" t="str">
        <f t="shared" si="3"/>
        <v/>
      </c>
      <c r="BD22" s="43" t="str">
        <f t="shared" si="3"/>
        <v/>
      </c>
      <c r="BE22" s="43" t="str">
        <f t="shared" si="3"/>
        <v/>
      </c>
      <c r="BF22" s="43" t="str">
        <f t="shared" si="3"/>
        <v/>
      </c>
      <c r="BG22" s="43" t="str">
        <f t="shared" si="3"/>
        <v/>
      </c>
      <c r="BH22" s="43" t="str">
        <f t="shared" si="3"/>
        <v/>
      </c>
      <c r="BI22" s="43" t="str">
        <f t="shared" si="4"/>
        <v/>
      </c>
      <c r="BJ22" s="43" t="str">
        <f t="shared" si="4"/>
        <v>u</v>
      </c>
      <c r="BK22" s="44" t="str">
        <f t="shared" si="4"/>
        <v/>
      </c>
      <c r="BL22" s="13">
        <v>15</v>
      </c>
      <c r="BM22" s="92"/>
      <c r="BN22" s="30"/>
      <c r="BO22" s="30"/>
      <c r="BP22" s="30"/>
      <c r="BQ22" s="30"/>
      <c r="BR22" s="30"/>
      <c r="BS22" s="30"/>
      <c r="BT22" s="30"/>
      <c r="BU22" s="30"/>
      <c r="BV22" s="30"/>
      <c r="BW22" s="30"/>
    </row>
    <row r="23" spans="1:75" ht="20" customHeight="1" x14ac:dyDescent="0.35">
      <c r="A23" s="13">
        <v>16</v>
      </c>
      <c r="B23" s="89">
        <v>2</v>
      </c>
      <c r="C23" s="51" t="s">
        <v>55</v>
      </c>
      <c r="D23" s="74" t="s">
        <v>54</v>
      </c>
      <c r="E23" s="68" t="s">
        <v>16</v>
      </c>
      <c r="F23" s="69">
        <f>D2</f>
        <v>44928</v>
      </c>
      <c r="G23" s="70">
        <v>45280</v>
      </c>
      <c r="H23" s="52">
        <f t="shared" si="9"/>
        <v>253</v>
      </c>
      <c r="I23" s="53" t="s">
        <v>42</v>
      </c>
      <c r="J23" s="54">
        <f>SUM(J24:J28)/5</f>
        <v>0.25</v>
      </c>
      <c r="K23" s="55">
        <f>SUM(K24:K29)</f>
        <v>5</v>
      </c>
      <c r="L23" s="56" t="str">
        <f t="shared" si="5"/>
        <v/>
      </c>
      <c r="M23" s="56" t="str">
        <f t="shared" si="1"/>
        <v/>
      </c>
      <c r="N23" s="56" t="str">
        <f t="shared" si="1"/>
        <v/>
      </c>
      <c r="O23" s="56" t="str">
        <f t="shared" si="1"/>
        <v/>
      </c>
      <c r="P23" s="56" t="str">
        <f t="shared" si="1"/>
        <v/>
      </c>
      <c r="Q23" s="56" t="str">
        <f t="shared" si="1"/>
        <v/>
      </c>
      <c r="R23" s="56" t="str">
        <f t="shared" si="1"/>
        <v/>
      </c>
      <c r="S23" s="56" t="str">
        <f t="shared" si="1"/>
        <v/>
      </c>
      <c r="T23" s="56" t="str">
        <f t="shared" si="1"/>
        <v/>
      </c>
      <c r="U23" s="56" t="str">
        <f t="shared" si="1"/>
        <v/>
      </c>
      <c r="V23" s="56" t="str">
        <f t="shared" si="1"/>
        <v/>
      </c>
      <c r="W23" s="56" t="str">
        <f t="shared" si="1"/>
        <v/>
      </c>
      <c r="X23" s="56" t="str">
        <f t="shared" si="1"/>
        <v/>
      </c>
      <c r="Y23" s="56" t="str">
        <f t="shared" si="1"/>
        <v/>
      </c>
      <c r="Z23" s="56" t="str">
        <f t="shared" si="1"/>
        <v/>
      </c>
      <c r="AA23" s="56" t="str">
        <f t="shared" si="1"/>
        <v/>
      </c>
      <c r="AB23" s="56" t="str">
        <f t="shared" si="1"/>
        <v/>
      </c>
      <c r="AC23" s="56" t="str">
        <f t="shared" si="2"/>
        <v/>
      </c>
      <c r="AD23" s="56" t="str">
        <f t="shared" si="2"/>
        <v/>
      </c>
      <c r="AE23" s="56" t="str">
        <f t="shared" si="2"/>
        <v/>
      </c>
      <c r="AF23" s="56" t="str">
        <f t="shared" si="2"/>
        <v/>
      </c>
      <c r="AG23" s="56" t="str">
        <f t="shared" si="2"/>
        <v/>
      </c>
      <c r="AH23" s="56" t="str">
        <f t="shared" si="2"/>
        <v/>
      </c>
      <c r="AI23" s="56" t="str">
        <f t="shared" si="2"/>
        <v/>
      </c>
      <c r="AJ23" s="56" t="str">
        <f t="shared" si="2"/>
        <v/>
      </c>
      <c r="AK23" s="56" t="str">
        <f t="shared" si="2"/>
        <v/>
      </c>
      <c r="AL23" s="56" t="str">
        <f t="shared" si="2"/>
        <v/>
      </c>
      <c r="AM23" s="56" t="str">
        <f t="shared" si="2"/>
        <v/>
      </c>
      <c r="AN23" s="56" t="str">
        <f t="shared" si="2"/>
        <v/>
      </c>
      <c r="AO23" s="56" t="str">
        <f t="shared" si="2"/>
        <v/>
      </c>
      <c r="AP23" s="56" t="str">
        <f t="shared" si="2"/>
        <v/>
      </c>
      <c r="AQ23" s="56" t="str">
        <f t="shared" si="2"/>
        <v/>
      </c>
      <c r="AR23" s="56" t="str">
        <f t="shared" si="2"/>
        <v/>
      </c>
      <c r="AS23" s="56" t="str">
        <f t="shared" si="3"/>
        <v/>
      </c>
      <c r="AT23" s="56" t="str">
        <f t="shared" si="3"/>
        <v/>
      </c>
      <c r="AU23" s="56" t="str">
        <f t="shared" si="3"/>
        <v/>
      </c>
      <c r="AV23" s="56" t="str">
        <f t="shared" si="3"/>
        <v/>
      </c>
      <c r="AW23" s="56" t="str">
        <f t="shared" si="3"/>
        <v/>
      </c>
      <c r="AX23" s="56" t="str">
        <f t="shared" si="3"/>
        <v/>
      </c>
      <c r="AY23" s="56" t="str">
        <f t="shared" si="3"/>
        <v/>
      </c>
      <c r="AZ23" s="56" t="str">
        <f t="shared" si="3"/>
        <v/>
      </c>
      <c r="BA23" s="56" t="str">
        <f t="shared" si="3"/>
        <v/>
      </c>
      <c r="BB23" s="56" t="str">
        <f t="shared" si="3"/>
        <v/>
      </c>
      <c r="BC23" s="56" t="str">
        <f t="shared" si="3"/>
        <v/>
      </c>
      <c r="BD23" s="56" t="str">
        <f t="shared" si="3"/>
        <v/>
      </c>
      <c r="BE23" s="56" t="str">
        <f t="shared" si="3"/>
        <v/>
      </c>
      <c r="BF23" s="56" t="str">
        <f t="shared" si="3"/>
        <v/>
      </c>
      <c r="BG23" s="56" t="str">
        <f t="shared" si="3"/>
        <v/>
      </c>
      <c r="BH23" s="56" t="str">
        <f t="shared" si="3"/>
        <v/>
      </c>
      <c r="BI23" s="56" t="str">
        <f t="shared" si="4"/>
        <v/>
      </c>
      <c r="BJ23" s="56" t="str">
        <f t="shared" si="4"/>
        <v>u</v>
      </c>
      <c r="BK23" s="57" t="str">
        <f t="shared" si="4"/>
        <v/>
      </c>
      <c r="BL23" s="36">
        <v>16</v>
      </c>
      <c r="BM23" s="87">
        <v>2</v>
      </c>
      <c r="BN23" s="30"/>
      <c r="BO23" s="30"/>
      <c r="BP23" s="30"/>
      <c r="BQ23" s="30"/>
      <c r="BR23" s="30"/>
      <c r="BS23" s="30"/>
      <c r="BT23" s="30"/>
      <c r="BU23" s="30"/>
      <c r="BV23" s="30"/>
      <c r="BW23" s="30"/>
    </row>
    <row r="24" spans="1:75" ht="20" customHeight="1" x14ac:dyDescent="0.35">
      <c r="A24" s="24">
        <v>17</v>
      </c>
      <c r="B24" s="96"/>
      <c r="C24" s="88" t="s">
        <v>51</v>
      </c>
      <c r="D24" s="63" t="s">
        <v>69</v>
      </c>
      <c r="E24" s="98" t="s">
        <v>57</v>
      </c>
      <c r="F24" s="47">
        <f>D2</f>
        <v>44928</v>
      </c>
      <c r="G24" s="48">
        <v>45280</v>
      </c>
      <c r="H24" s="49">
        <f t="shared" si="9"/>
        <v>253</v>
      </c>
      <c r="I24" s="50" t="s">
        <v>42</v>
      </c>
      <c r="J24" s="34">
        <v>0.25</v>
      </c>
      <c r="K24" s="100">
        <v>5</v>
      </c>
      <c r="L24" s="32" t="str">
        <f t="shared" si="5"/>
        <v/>
      </c>
      <c r="M24" s="32" t="str">
        <f t="shared" si="5"/>
        <v/>
      </c>
      <c r="N24" s="32" t="str">
        <f t="shared" si="5"/>
        <v/>
      </c>
      <c r="O24" s="32" t="str">
        <f t="shared" si="5"/>
        <v/>
      </c>
      <c r="P24" s="32" t="str">
        <f t="shared" si="5"/>
        <v/>
      </c>
      <c r="Q24" s="32" t="str">
        <f t="shared" si="5"/>
        <v/>
      </c>
      <c r="R24" s="32" t="str">
        <f t="shared" si="5"/>
        <v/>
      </c>
      <c r="S24" s="32" t="str">
        <f t="shared" si="5"/>
        <v/>
      </c>
      <c r="T24" s="32" t="str">
        <f t="shared" si="5"/>
        <v/>
      </c>
      <c r="U24" s="32" t="str">
        <f t="shared" si="5"/>
        <v/>
      </c>
      <c r="V24" s="32" t="str">
        <f t="shared" si="5"/>
        <v/>
      </c>
      <c r="W24" s="32" t="str">
        <f t="shared" si="5"/>
        <v/>
      </c>
      <c r="X24" s="32" t="str">
        <f t="shared" si="5"/>
        <v/>
      </c>
      <c r="Y24" s="32" t="str">
        <f t="shared" si="5"/>
        <v/>
      </c>
      <c r="Z24" s="32" t="str">
        <f t="shared" si="5"/>
        <v/>
      </c>
      <c r="AA24" s="32" t="str">
        <f t="shared" si="5"/>
        <v/>
      </c>
      <c r="AB24" s="32" t="str">
        <f t="shared" ref="AB24:AQ27" si="10">IF(AB$6=($G24-WEEKDAY($G24,2)+1),"u","")</f>
        <v/>
      </c>
      <c r="AC24" s="32" t="str">
        <f t="shared" si="10"/>
        <v/>
      </c>
      <c r="AD24" s="32" t="str">
        <f t="shared" si="10"/>
        <v/>
      </c>
      <c r="AE24" s="32" t="str">
        <f t="shared" si="10"/>
        <v/>
      </c>
      <c r="AF24" s="32" t="str">
        <f t="shared" si="10"/>
        <v/>
      </c>
      <c r="AG24" s="32" t="str">
        <f t="shared" si="10"/>
        <v/>
      </c>
      <c r="AH24" s="32" t="str">
        <f t="shared" si="10"/>
        <v/>
      </c>
      <c r="AI24" s="32" t="str">
        <f t="shared" si="10"/>
        <v/>
      </c>
      <c r="AJ24" s="32" t="str">
        <f t="shared" si="10"/>
        <v/>
      </c>
      <c r="AK24" s="32" t="str">
        <f t="shared" si="10"/>
        <v/>
      </c>
      <c r="AL24" s="32" t="str">
        <f t="shared" si="10"/>
        <v/>
      </c>
      <c r="AM24" s="32" t="str">
        <f t="shared" si="10"/>
        <v/>
      </c>
      <c r="AN24" s="32" t="str">
        <f t="shared" si="10"/>
        <v/>
      </c>
      <c r="AO24" s="32" t="str">
        <f t="shared" si="10"/>
        <v/>
      </c>
      <c r="AP24" s="32" t="str">
        <f t="shared" si="10"/>
        <v/>
      </c>
      <c r="AQ24" s="32" t="str">
        <f t="shared" si="10"/>
        <v/>
      </c>
      <c r="AR24" s="32" t="str">
        <f t="shared" ref="AR24:BG27" si="11">IF(AR$6=($G24-WEEKDAY($G24,2)+1),"u","")</f>
        <v/>
      </c>
      <c r="AS24" s="32" t="str">
        <f t="shared" si="11"/>
        <v/>
      </c>
      <c r="AT24" s="32" t="str">
        <f t="shared" si="11"/>
        <v/>
      </c>
      <c r="AU24" s="32" t="str">
        <f t="shared" si="11"/>
        <v/>
      </c>
      <c r="AV24" s="32" t="str">
        <f t="shared" si="11"/>
        <v/>
      </c>
      <c r="AW24" s="32" t="str">
        <f t="shared" si="11"/>
        <v/>
      </c>
      <c r="AX24" s="32" t="str">
        <f t="shared" si="11"/>
        <v/>
      </c>
      <c r="AY24" s="32" t="str">
        <f t="shared" si="11"/>
        <v/>
      </c>
      <c r="AZ24" s="32" t="str">
        <f t="shared" si="11"/>
        <v/>
      </c>
      <c r="BA24" s="32" t="str">
        <f t="shared" si="11"/>
        <v/>
      </c>
      <c r="BB24" s="32" t="str">
        <f t="shared" si="11"/>
        <v/>
      </c>
      <c r="BC24" s="32" t="str">
        <f t="shared" si="11"/>
        <v/>
      </c>
      <c r="BD24" s="32" t="str">
        <f t="shared" si="11"/>
        <v/>
      </c>
      <c r="BE24" s="32" t="str">
        <f t="shared" si="11"/>
        <v/>
      </c>
      <c r="BF24" s="32" t="str">
        <f t="shared" si="11"/>
        <v/>
      </c>
      <c r="BG24" s="32" t="str">
        <f t="shared" si="11"/>
        <v/>
      </c>
      <c r="BH24" s="32" t="str">
        <f t="shared" ref="BH24:BH27" si="12">IF(BH$6=($G24-WEEKDAY($G24,2)+1),"u","")</f>
        <v/>
      </c>
      <c r="BI24" s="32" t="str">
        <f t="shared" si="4"/>
        <v/>
      </c>
      <c r="BJ24" s="32" t="str">
        <f t="shared" si="4"/>
        <v>u</v>
      </c>
      <c r="BK24" s="32" t="str">
        <f t="shared" si="4"/>
        <v/>
      </c>
      <c r="BL24" s="13">
        <v>17</v>
      </c>
      <c r="BM24" s="88"/>
      <c r="BN24" s="30"/>
      <c r="BO24" s="30"/>
      <c r="BP24" s="30"/>
      <c r="BQ24" s="30"/>
      <c r="BR24" s="30"/>
      <c r="BS24" s="30"/>
      <c r="BT24" s="30"/>
      <c r="BU24" s="30"/>
      <c r="BV24" s="30"/>
      <c r="BW24" s="30"/>
    </row>
    <row r="25" spans="1:75" ht="20" customHeight="1" x14ac:dyDescent="0.35">
      <c r="A25" s="24">
        <v>18</v>
      </c>
      <c r="B25" s="96"/>
      <c r="C25" s="88"/>
      <c r="D25" s="27" t="s">
        <v>70</v>
      </c>
      <c r="E25" s="98"/>
      <c r="F25" s="17">
        <f>D2</f>
        <v>44928</v>
      </c>
      <c r="G25" s="23">
        <v>45017</v>
      </c>
      <c r="H25" s="19">
        <f t="shared" si="9"/>
        <v>65</v>
      </c>
      <c r="I25" s="28" t="s">
        <v>44</v>
      </c>
      <c r="J25" s="20">
        <v>1</v>
      </c>
      <c r="K25" s="100"/>
      <c r="L25" s="22" t="str">
        <f t="shared" si="5"/>
        <v/>
      </c>
      <c r="M25" s="22" t="str">
        <f t="shared" si="5"/>
        <v/>
      </c>
      <c r="N25" s="22" t="str">
        <f t="shared" si="5"/>
        <v/>
      </c>
      <c r="O25" s="22" t="str">
        <f t="shared" si="5"/>
        <v/>
      </c>
      <c r="P25" s="22" t="str">
        <f t="shared" si="5"/>
        <v/>
      </c>
      <c r="Q25" s="22" t="str">
        <f t="shared" si="5"/>
        <v/>
      </c>
      <c r="R25" s="22" t="str">
        <f t="shared" si="5"/>
        <v/>
      </c>
      <c r="S25" s="22" t="str">
        <f t="shared" si="5"/>
        <v/>
      </c>
      <c r="T25" s="22" t="str">
        <f t="shared" si="5"/>
        <v/>
      </c>
      <c r="U25" s="22" t="str">
        <f t="shared" si="5"/>
        <v/>
      </c>
      <c r="V25" s="22" t="str">
        <f t="shared" si="5"/>
        <v/>
      </c>
      <c r="W25" s="22" t="str">
        <f t="shared" si="5"/>
        <v/>
      </c>
      <c r="X25" s="22" t="str">
        <f t="shared" si="5"/>
        <v>u</v>
      </c>
      <c r="Y25" s="22" t="str">
        <f t="shared" si="5"/>
        <v/>
      </c>
      <c r="Z25" s="22" t="str">
        <f t="shared" si="5"/>
        <v/>
      </c>
      <c r="AA25" s="22" t="str">
        <f t="shared" si="5"/>
        <v/>
      </c>
      <c r="AB25" s="22" t="str">
        <f t="shared" si="10"/>
        <v/>
      </c>
      <c r="AC25" s="22" t="str">
        <f t="shared" si="10"/>
        <v/>
      </c>
      <c r="AD25" s="22" t="str">
        <f t="shared" si="10"/>
        <v/>
      </c>
      <c r="AE25" s="22" t="str">
        <f t="shared" si="10"/>
        <v/>
      </c>
      <c r="AF25" s="22" t="str">
        <f t="shared" si="10"/>
        <v/>
      </c>
      <c r="AG25" s="22" t="str">
        <f t="shared" si="10"/>
        <v/>
      </c>
      <c r="AH25" s="22" t="str">
        <f t="shared" si="10"/>
        <v/>
      </c>
      <c r="AI25" s="22" t="str">
        <f t="shared" si="10"/>
        <v/>
      </c>
      <c r="AJ25" s="22" t="str">
        <f t="shared" si="10"/>
        <v/>
      </c>
      <c r="AK25" s="22" t="str">
        <f t="shared" si="10"/>
        <v/>
      </c>
      <c r="AL25" s="22" t="str">
        <f t="shared" si="10"/>
        <v/>
      </c>
      <c r="AM25" s="22" t="str">
        <f t="shared" si="10"/>
        <v/>
      </c>
      <c r="AN25" s="22" t="str">
        <f t="shared" si="10"/>
        <v/>
      </c>
      <c r="AO25" s="22" t="str">
        <f t="shared" si="10"/>
        <v/>
      </c>
      <c r="AP25" s="22" t="str">
        <f t="shared" si="10"/>
        <v/>
      </c>
      <c r="AQ25" s="22" t="str">
        <f t="shared" si="10"/>
        <v/>
      </c>
      <c r="AR25" s="22" t="str">
        <f t="shared" si="11"/>
        <v/>
      </c>
      <c r="AS25" s="22" t="str">
        <f t="shared" si="11"/>
        <v/>
      </c>
      <c r="AT25" s="22" t="str">
        <f t="shared" si="11"/>
        <v/>
      </c>
      <c r="AU25" s="22" t="str">
        <f t="shared" si="11"/>
        <v/>
      </c>
      <c r="AV25" s="22" t="str">
        <f t="shared" si="11"/>
        <v/>
      </c>
      <c r="AW25" s="22" t="str">
        <f t="shared" si="11"/>
        <v/>
      </c>
      <c r="AX25" s="22" t="str">
        <f t="shared" si="11"/>
        <v/>
      </c>
      <c r="AY25" s="22" t="str">
        <f t="shared" si="11"/>
        <v/>
      </c>
      <c r="AZ25" s="22" t="str">
        <f t="shared" si="11"/>
        <v/>
      </c>
      <c r="BA25" s="22" t="str">
        <f t="shared" si="11"/>
        <v/>
      </c>
      <c r="BB25" s="22" t="str">
        <f t="shared" si="11"/>
        <v/>
      </c>
      <c r="BC25" s="22" t="str">
        <f t="shared" si="11"/>
        <v/>
      </c>
      <c r="BD25" s="22" t="str">
        <f t="shared" si="11"/>
        <v/>
      </c>
      <c r="BE25" s="22" t="str">
        <f t="shared" si="11"/>
        <v/>
      </c>
      <c r="BF25" s="22" t="str">
        <f t="shared" si="11"/>
        <v/>
      </c>
      <c r="BG25" s="22" t="str">
        <f t="shared" si="11"/>
        <v/>
      </c>
      <c r="BH25" s="22" t="str">
        <f t="shared" si="12"/>
        <v/>
      </c>
      <c r="BI25" s="22" t="str">
        <f t="shared" si="4"/>
        <v/>
      </c>
      <c r="BJ25" s="22" t="str">
        <f t="shared" si="4"/>
        <v/>
      </c>
      <c r="BK25" s="22" t="str">
        <f t="shared" si="4"/>
        <v/>
      </c>
      <c r="BL25" s="13">
        <v>18</v>
      </c>
      <c r="BM25" s="88"/>
      <c r="BN25" s="30" t="s">
        <v>89</v>
      </c>
      <c r="BO25" s="30"/>
      <c r="BP25" s="30"/>
      <c r="BQ25" s="30"/>
      <c r="BR25" s="30"/>
      <c r="BS25" s="30"/>
      <c r="BT25" s="30"/>
      <c r="BU25" s="30"/>
      <c r="BV25" s="30"/>
      <c r="BW25" s="30"/>
    </row>
    <row r="26" spans="1:75" ht="20" customHeight="1" x14ac:dyDescent="0.35">
      <c r="A26" s="24">
        <v>19</v>
      </c>
      <c r="B26" s="96"/>
      <c r="C26" s="88"/>
      <c r="D26" s="27" t="s">
        <v>72</v>
      </c>
      <c r="E26" s="98"/>
      <c r="F26" s="17">
        <v>45078</v>
      </c>
      <c r="G26" s="23">
        <v>45280</v>
      </c>
      <c r="H26" s="19">
        <f t="shared" si="9"/>
        <v>145</v>
      </c>
      <c r="I26" s="25" t="s">
        <v>41</v>
      </c>
      <c r="J26" s="20">
        <v>0</v>
      </c>
      <c r="K26" s="100"/>
      <c r="L26" s="22" t="str">
        <f t="shared" si="5"/>
        <v/>
      </c>
      <c r="M26" s="22" t="str">
        <f t="shared" si="5"/>
        <v/>
      </c>
      <c r="N26" s="22" t="str">
        <f t="shared" si="5"/>
        <v/>
      </c>
      <c r="O26" s="22" t="str">
        <f t="shared" si="5"/>
        <v/>
      </c>
      <c r="P26" s="22" t="str">
        <f t="shared" si="5"/>
        <v/>
      </c>
      <c r="Q26" s="22" t="str">
        <f t="shared" si="5"/>
        <v/>
      </c>
      <c r="R26" s="22" t="str">
        <f t="shared" si="5"/>
        <v/>
      </c>
      <c r="S26" s="22" t="str">
        <f t="shared" si="5"/>
        <v/>
      </c>
      <c r="T26" s="22" t="str">
        <f t="shared" si="5"/>
        <v/>
      </c>
      <c r="U26" s="22" t="str">
        <f t="shared" si="5"/>
        <v/>
      </c>
      <c r="V26" s="22" t="str">
        <f t="shared" si="5"/>
        <v/>
      </c>
      <c r="W26" s="22" t="str">
        <f t="shared" si="5"/>
        <v/>
      </c>
      <c r="X26" s="22" t="str">
        <f t="shared" si="5"/>
        <v/>
      </c>
      <c r="Y26" s="22" t="str">
        <f t="shared" si="5"/>
        <v/>
      </c>
      <c r="Z26" s="22" t="str">
        <f t="shared" si="5"/>
        <v/>
      </c>
      <c r="AA26" s="22" t="str">
        <f t="shared" si="5"/>
        <v/>
      </c>
      <c r="AB26" s="22" t="str">
        <f t="shared" si="10"/>
        <v/>
      </c>
      <c r="AC26" s="22" t="str">
        <f t="shared" si="10"/>
        <v/>
      </c>
      <c r="AD26" s="22" t="str">
        <f t="shared" si="10"/>
        <v/>
      </c>
      <c r="AE26" s="22" t="str">
        <f t="shared" si="10"/>
        <v/>
      </c>
      <c r="AF26" s="22" t="str">
        <f t="shared" si="10"/>
        <v/>
      </c>
      <c r="AG26" s="22" t="str">
        <f t="shared" si="10"/>
        <v/>
      </c>
      <c r="AH26" s="22" t="str">
        <f t="shared" si="10"/>
        <v/>
      </c>
      <c r="AI26" s="22" t="str">
        <f t="shared" si="10"/>
        <v/>
      </c>
      <c r="AJ26" s="22" t="str">
        <f t="shared" si="10"/>
        <v/>
      </c>
      <c r="AK26" s="22" t="str">
        <f t="shared" si="10"/>
        <v/>
      </c>
      <c r="AL26" s="22" t="str">
        <f t="shared" si="10"/>
        <v/>
      </c>
      <c r="AM26" s="22" t="str">
        <f t="shared" si="10"/>
        <v/>
      </c>
      <c r="AN26" s="22" t="str">
        <f t="shared" si="10"/>
        <v/>
      </c>
      <c r="AO26" s="22" t="str">
        <f t="shared" si="10"/>
        <v/>
      </c>
      <c r="AP26" s="22" t="str">
        <f t="shared" si="10"/>
        <v/>
      </c>
      <c r="AQ26" s="22" t="str">
        <f t="shared" si="10"/>
        <v/>
      </c>
      <c r="AR26" s="22" t="str">
        <f t="shared" si="11"/>
        <v/>
      </c>
      <c r="AS26" s="22" t="str">
        <f t="shared" si="11"/>
        <v/>
      </c>
      <c r="AT26" s="22" t="str">
        <f t="shared" si="11"/>
        <v/>
      </c>
      <c r="AU26" s="22" t="str">
        <f t="shared" si="11"/>
        <v/>
      </c>
      <c r="AV26" s="22" t="str">
        <f t="shared" si="11"/>
        <v/>
      </c>
      <c r="AW26" s="22" t="str">
        <f t="shared" si="11"/>
        <v/>
      </c>
      <c r="AX26" s="22" t="str">
        <f t="shared" si="11"/>
        <v/>
      </c>
      <c r="AY26" s="22" t="str">
        <f t="shared" si="11"/>
        <v/>
      </c>
      <c r="AZ26" s="22" t="str">
        <f t="shared" si="11"/>
        <v/>
      </c>
      <c r="BA26" s="22" t="str">
        <f t="shared" si="11"/>
        <v/>
      </c>
      <c r="BB26" s="22" t="str">
        <f t="shared" si="11"/>
        <v/>
      </c>
      <c r="BC26" s="22" t="str">
        <f t="shared" si="11"/>
        <v/>
      </c>
      <c r="BD26" s="22" t="str">
        <f t="shared" si="11"/>
        <v/>
      </c>
      <c r="BE26" s="22" t="str">
        <f t="shared" si="11"/>
        <v/>
      </c>
      <c r="BF26" s="22" t="str">
        <f t="shared" si="11"/>
        <v/>
      </c>
      <c r="BG26" s="22" t="str">
        <f t="shared" si="11"/>
        <v/>
      </c>
      <c r="BH26" s="22" t="str">
        <f t="shared" si="12"/>
        <v/>
      </c>
      <c r="BI26" s="22" t="str">
        <f t="shared" si="4"/>
        <v/>
      </c>
      <c r="BJ26" s="22" t="str">
        <f t="shared" si="4"/>
        <v>u</v>
      </c>
      <c r="BK26" s="22" t="str">
        <f t="shared" si="4"/>
        <v/>
      </c>
      <c r="BL26" s="13">
        <v>19</v>
      </c>
      <c r="BM26" s="88"/>
      <c r="BN26" s="30"/>
      <c r="BO26" s="30"/>
      <c r="BP26" s="30"/>
      <c r="BQ26" s="30"/>
      <c r="BR26" s="30"/>
      <c r="BS26" s="30"/>
      <c r="BT26" s="30"/>
      <c r="BU26" s="30"/>
      <c r="BV26" s="30"/>
      <c r="BW26" s="30"/>
    </row>
    <row r="27" spans="1:75" ht="20" customHeight="1" x14ac:dyDescent="0.35">
      <c r="A27" s="24">
        <v>20</v>
      </c>
      <c r="B27" s="96"/>
      <c r="C27" s="88"/>
      <c r="D27" s="85" t="s">
        <v>71</v>
      </c>
      <c r="E27" s="98"/>
      <c r="F27" s="17">
        <v>45261</v>
      </c>
      <c r="G27" s="23">
        <v>45280</v>
      </c>
      <c r="H27" s="19">
        <f t="shared" si="9"/>
        <v>14</v>
      </c>
      <c r="I27" s="25" t="s">
        <v>41</v>
      </c>
      <c r="J27" s="20">
        <v>0</v>
      </c>
      <c r="K27" s="100"/>
      <c r="L27" s="22" t="str">
        <f t="shared" si="5"/>
        <v/>
      </c>
      <c r="M27" s="22" t="str">
        <f t="shared" si="5"/>
        <v/>
      </c>
      <c r="N27" s="22" t="str">
        <f t="shared" si="5"/>
        <v/>
      </c>
      <c r="O27" s="22" t="str">
        <f t="shared" si="5"/>
        <v/>
      </c>
      <c r="P27" s="22" t="str">
        <f t="shared" si="5"/>
        <v/>
      </c>
      <c r="Q27" s="22" t="str">
        <f t="shared" si="5"/>
        <v/>
      </c>
      <c r="R27" s="22" t="str">
        <f t="shared" si="5"/>
        <v/>
      </c>
      <c r="S27" s="22" t="str">
        <f t="shared" si="5"/>
        <v/>
      </c>
      <c r="T27" s="22" t="str">
        <f t="shared" si="5"/>
        <v/>
      </c>
      <c r="U27" s="22" t="str">
        <f t="shared" si="5"/>
        <v/>
      </c>
      <c r="V27" s="22" t="str">
        <f t="shared" si="5"/>
        <v/>
      </c>
      <c r="W27" s="22" t="str">
        <f t="shared" si="5"/>
        <v/>
      </c>
      <c r="X27" s="22" t="str">
        <f t="shared" si="5"/>
        <v/>
      </c>
      <c r="Y27" s="22" t="str">
        <f t="shared" si="5"/>
        <v/>
      </c>
      <c r="Z27" s="22" t="str">
        <f t="shared" si="5"/>
        <v/>
      </c>
      <c r="AA27" s="22" t="str">
        <f t="shared" si="5"/>
        <v/>
      </c>
      <c r="AB27" s="22" t="str">
        <f t="shared" si="10"/>
        <v/>
      </c>
      <c r="AC27" s="22" t="str">
        <f t="shared" si="10"/>
        <v/>
      </c>
      <c r="AD27" s="22" t="str">
        <f t="shared" si="10"/>
        <v/>
      </c>
      <c r="AE27" s="22" t="str">
        <f t="shared" si="10"/>
        <v/>
      </c>
      <c r="AF27" s="22" t="str">
        <f t="shared" si="10"/>
        <v/>
      </c>
      <c r="AG27" s="22" t="str">
        <f t="shared" si="10"/>
        <v/>
      </c>
      <c r="AH27" s="22" t="str">
        <f t="shared" si="10"/>
        <v/>
      </c>
      <c r="AI27" s="22" t="str">
        <f t="shared" si="10"/>
        <v/>
      </c>
      <c r="AJ27" s="22" t="str">
        <f t="shared" si="10"/>
        <v/>
      </c>
      <c r="AK27" s="22" t="str">
        <f t="shared" si="10"/>
        <v/>
      </c>
      <c r="AL27" s="22" t="str">
        <f t="shared" si="10"/>
        <v/>
      </c>
      <c r="AM27" s="22" t="str">
        <f t="shared" si="10"/>
        <v/>
      </c>
      <c r="AN27" s="22" t="str">
        <f t="shared" si="10"/>
        <v/>
      </c>
      <c r="AO27" s="22" t="str">
        <f t="shared" si="10"/>
        <v/>
      </c>
      <c r="AP27" s="22" t="str">
        <f t="shared" si="10"/>
        <v/>
      </c>
      <c r="AQ27" s="22" t="str">
        <f t="shared" si="10"/>
        <v/>
      </c>
      <c r="AR27" s="22" t="str">
        <f t="shared" si="11"/>
        <v/>
      </c>
      <c r="AS27" s="22" t="str">
        <f t="shared" si="11"/>
        <v/>
      </c>
      <c r="AT27" s="22" t="str">
        <f t="shared" si="11"/>
        <v/>
      </c>
      <c r="AU27" s="22" t="str">
        <f t="shared" si="11"/>
        <v/>
      </c>
      <c r="AV27" s="22" t="str">
        <f t="shared" si="11"/>
        <v/>
      </c>
      <c r="AW27" s="22" t="str">
        <f t="shared" si="11"/>
        <v/>
      </c>
      <c r="AX27" s="22" t="str">
        <f t="shared" si="11"/>
        <v/>
      </c>
      <c r="AY27" s="22" t="str">
        <f t="shared" si="11"/>
        <v/>
      </c>
      <c r="AZ27" s="22" t="str">
        <f t="shared" si="11"/>
        <v/>
      </c>
      <c r="BA27" s="22" t="str">
        <f t="shared" si="11"/>
        <v/>
      </c>
      <c r="BB27" s="22" t="str">
        <f t="shared" si="11"/>
        <v/>
      </c>
      <c r="BC27" s="22" t="str">
        <f t="shared" si="11"/>
        <v/>
      </c>
      <c r="BD27" s="22" t="str">
        <f t="shared" si="11"/>
        <v/>
      </c>
      <c r="BE27" s="22" t="str">
        <f t="shared" si="11"/>
        <v/>
      </c>
      <c r="BF27" s="22" t="str">
        <f t="shared" si="11"/>
        <v/>
      </c>
      <c r="BG27" s="22" t="str">
        <f t="shared" si="11"/>
        <v/>
      </c>
      <c r="BH27" s="22" t="str">
        <f t="shared" si="12"/>
        <v/>
      </c>
      <c r="BI27" s="22" t="str">
        <f t="shared" si="4"/>
        <v/>
      </c>
      <c r="BJ27" s="22" t="str">
        <f t="shared" si="4"/>
        <v>u</v>
      </c>
      <c r="BK27" s="22" t="str">
        <f t="shared" si="4"/>
        <v/>
      </c>
      <c r="BL27" s="13">
        <v>20</v>
      </c>
      <c r="BM27" s="88"/>
      <c r="BN27" s="30"/>
      <c r="BO27" s="30"/>
      <c r="BP27" s="30"/>
      <c r="BQ27" s="30"/>
      <c r="BR27" s="30"/>
      <c r="BS27" s="30"/>
      <c r="BT27" s="30"/>
      <c r="BU27" s="30"/>
      <c r="BV27" s="30"/>
      <c r="BW27" s="30"/>
    </row>
    <row r="28" spans="1:75" ht="20" customHeight="1" x14ac:dyDescent="0.35">
      <c r="A28" s="24">
        <v>21</v>
      </c>
      <c r="B28" s="96"/>
      <c r="C28" s="92"/>
      <c r="D28" s="21" t="s">
        <v>73</v>
      </c>
      <c r="E28" s="99"/>
      <c r="F28" s="17">
        <v>45200</v>
      </c>
      <c r="G28" s="23">
        <v>45280</v>
      </c>
      <c r="H28" s="19">
        <f t="shared" si="9"/>
        <v>58</v>
      </c>
      <c r="I28" s="25" t="s">
        <v>41</v>
      </c>
      <c r="J28" s="20">
        <v>0</v>
      </c>
      <c r="K28" s="101"/>
      <c r="L28" s="22" t="str">
        <f t="shared" si="5"/>
        <v/>
      </c>
      <c r="M28" s="22" t="str">
        <f t="shared" si="1"/>
        <v/>
      </c>
      <c r="N28" s="22" t="str">
        <f t="shared" si="1"/>
        <v/>
      </c>
      <c r="O28" s="22" t="str">
        <f t="shared" si="1"/>
        <v/>
      </c>
      <c r="P28" s="22" t="str">
        <f t="shared" si="1"/>
        <v/>
      </c>
      <c r="Q28" s="22" t="str">
        <f t="shared" si="1"/>
        <v/>
      </c>
      <c r="R28" s="22" t="str">
        <f t="shared" si="1"/>
        <v/>
      </c>
      <c r="S28" s="22" t="str">
        <f t="shared" si="1"/>
        <v/>
      </c>
      <c r="T28" s="22" t="str">
        <f t="shared" si="1"/>
        <v/>
      </c>
      <c r="U28" s="22" t="str">
        <f t="shared" si="1"/>
        <v/>
      </c>
      <c r="V28" s="22" t="str">
        <f t="shared" si="1"/>
        <v/>
      </c>
      <c r="W28" s="22" t="str">
        <f t="shared" si="1"/>
        <v/>
      </c>
      <c r="X28" s="22" t="str">
        <f t="shared" si="1"/>
        <v/>
      </c>
      <c r="Y28" s="22" t="str">
        <f t="shared" si="1"/>
        <v/>
      </c>
      <c r="Z28" s="22" t="str">
        <f t="shared" si="1"/>
        <v/>
      </c>
      <c r="AA28" s="22" t="str">
        <f t="shared" si="1"/>
        <v/>
      </c>
      <c r="AB28" s="22" t="str">
        <f t="shared" si="1"/>
        <v/>
      </c>
      <c r="AC28" s="22" t="str">
        <f t="shared" si="2"/>
        <v/>
      </c>
      <c r="AD28" s="22" t="str">
        <f t="shared" si="2"/>
        <v/>
      </c>
      <c r="AE28" s="22" t="str">
        <f t="shared" si="2"/>
        <v/>
      </c>
      <c r="AF28" s="22" t="str">
        <f t="shared" si="2"/>
        <v/>
      </c>
      <c r="AG28" s="22" t="str">
        <f t="shared" si="2"/>
        <v/>
      </c>
      <c r="AH28" s="22" t="str">
        <f t="shared" si="2"/>
        <v/>
      </c>
      <c r="AI28" s="22" t="str">
        <f t="shared" si="2"/>
        <v/>
      </c>
      <c r="AJ28" s="22" t="str">
        <f t="shared" si="2"/>
        <v/>
      </c>
      <c r="AK28" s="22" t="str">
        <f t="shared" si="2"/>
        <v/>
      </c>
      <c r="AL28" s="22" t="str">
        <f t="shared" si="2"/>
        <v/>
      </c>
      <c r="AM28" s="22" t="str">
        <f t="shared" si="2"/>
        <v/>
      </c>
      <c r="AN28" s="22" t="str">
        <f t="shared" si="2"/>
        <v/>
      </c>
      <c r="AO28" s="22" t="str">
        <f t="shared" si="2"/>
        <v/>
      </c>
      <c r="AP28" s="22" t="str">
        <f t="shared" si="2"/>
        <v/>
      </c>
      <c r="AQ28" s="22" t="str">
        <f t="shared" si="2"/>
        <v/>
      </c>
      <c r="AR28" s="22" t="str">
        <f t="shared" si="2"/>
        <v/>
      </c>
      <c r="AS28" s="22" t="str">
        <f t="shared" si="3"/>
        <v/>
      </c>
      <c r="AT28" s="22" t="str">
        <f t="shared" si="3"/>
        <v/>
      </c>
      <c r="AU28" s="22" t="str">
        <f t="shared" si="3"/>
        <v/>
      </c>
      <c r="AV28" s="22" t="str">
        <f t="shared" si="3"/>
        <v/>
      </c>
      <c r="AW28" s="22" t="str">
        <f t="shared" si="3"/>
        <v/>
      </c>
      <c r="AX28" s="22" t="str">
        <f t="shared" si="3"/>
        <v/>
      </c>
      <c r="AY28" s="22" t="str">
        <f t="shared" si="3"/>
        <v/>
      </c>
      <c r="AZ28" s="22" t="str">
        <f t="shared" si="3"/>
        <v/>
      </c>
      <c r="BA28" s="22" t="str">
        <f t="shared" si="3"/>
        <v/>
      </c>
      <c r="BB28" s="22" t="str">
        <f t="shared" si="3"/>
        <v/>
      </c>
      <c r="BC28" s="22" t="str">
        <f t="shared" si="3"/>
        <v/>
      </c>
      <c r="BD28" s="22" t="str">
        <f t="shared" si="3"/>
        <v/>
      </c>
      <c r="BE28" s="22" t="str">
        <f t="shared" si="3"/>
        <v/>
      </c>
      <c r="BF28" s="22" t="str">
        <f t="shared" si="3"/>
        <v/>
      </c>
      <c r="BG28" s="22" t="str">
        <f t="shared" si="3"/>
        <v/>
      </c>
      <c r="BH28" s="22" t="str">
        <f t="shared" si="3"/>
        <v/>
      </c>
      <c r="BI28" s="22" t="str">
        <f t="shared" si="4"/>
        <v/>
      </c>
      <c r="BJ28" s="22" t="str">
        <f t="shared" si="4"/>
        <v>u</v>
      </c>
      <c r="BK28" s="22" t="str">
        <f t="shared" si="4"/>
        <v/>
      </c>
      <c r="BL28" s="13">
        <v>21</v>
      </c>
      <c r="BM28" s="88"/>
      <c r="BN28" s="30"/>
      <c r="BO28" s="30"/>
      <c r="BP28" s="30"/>
      <c r="BQ28" s="30"/>
      <c r="BR28" s="30"/>
      <c r="BS28" s="30"/>
      <c r="BT28" s="30"/>
      <c r="BU28" s="30"/>
      <c r="BV28" s="30"/>
      <c r="BW28" s="30"/>
    </row>
    <row r="29" spans="1:75" ht="20" customHeight="1" x14ac:dyDescent="0.35">
      <c r="A29" s="24">
        <v>22</v>
      </c>
      <c r="B29" s="97"/>
      <c r="C29" s="37" t="s">
        <v>52</v>
      </c>
      <c r="D29" s="58" t="s">
        <v>56</v>
      </c>
      <c r="E29" s="37" t="s">
        <v>34</v>
      </c>
      <c r="F29" s="18">
        <f>D2</f>
        <v>44928</v>
      </c>
      <c r="G29" s="60">
        <v>45097</v>
      </c>
      <c r="H29" s="39">
        <f t="shared" si="9"/>
        <v>122</v>
      </c>
      <c r="I29" s="64" t="s">
        <v>42</v>
      </c>
      <c r="J29" s="62">
        <v>0</v>
      </c>
      <c r="K29" s="42">
        <v>0</v>
      </c>
      <c r="L29" s="43" t="str">
        <f t="shared" si="5"/>
        <v/>
      </c>
      <c r="M29" s="43" t="str">
        <f t="shared" si="1"/>
        <v/>
      </c>
      <c r="N29" s="43" t="str">
        <f t="shared" si="1"/>
        <v/>
      </c>
      <c r="O29" s="43" t="str">
        <f t="shared" si="1"/>
        <v/>
      </c>
      <c r="P29" s="43" t="str">
        <f t="shared" si="1"/>
        <v/>
      </c>
      <c r="Q29" s="43" t="str">
        <f t="shared" si="1"/>
        <v/>
      </c>
      <c r="R29" s="43" t="str">
        <f t="shared" si="1"/>
        <v/>
      </c>
      <c r="S29" s="43" t="str">
        <f t="shared" si="1"/>
        <v/>
      </c>
      <c r="T29" s="43" t="str">
        <f t="shared" si="1"/>
        <v/>
      </c>
      <c r="U29" s="43" t="str">
        <f t="shared" si="1"/>
        <v/>
      </c>
      <c r="V29" s="43" t="str">
        <f t="shared" si="1"/>
        <v/>
      </c>
      <c r="W29" s="43" t="str">
        <f t="shared" si="1"/>
        <v/>
      </c>
      <c r="X29" s="43" t="str">
        <f t="shared" si="1"/>
        <v/>
      </c>
      <c r="Y29" s="43" t="str">
        <f t="shared" si="1"/>
        <v/>
      </c>
      <c r="Z29" s="43" t="str">
        <f t="shared" si="1"/>
        <v/>
      </c>
      <c r="AA29" s="43" t="str">
        <f t="shared" si="1"/>
        <v/>
      </c>
      <c r="AB29" s="43" t="str">
        <f t="shared" si="1"/>
        <v/>
      </c>
      <c r="AC29" s="43" t="str">
        <f t="shared" si="2"/>
        <v/>
      </c>
      <c r="AD29" s="43" t="str">
        <f t="shared" si="2"/>
        <v/>
      </c>
      <c r="AE29" s="43" t="str">
        <f t="shared" si="2"/>
        <v/>
      </c>
      <c r="AF29" s="43" t="str">
        <f t="shared" si="2"/>
        <v/>
      </c>
      <c r="AG29" s="43" t="str">
        <f t="shared" si="2"/>
        <v/>
      </c>
      <c r="AH29" s="43" t="str">
        <f t="shared" si="2"/>
        <v/>
      </c>
      <c r="AI29" s="43" t="str">
        <f t="shared" si="2"/>
        <v/>
      </c>
      <c r="AJ29" s="43" t="str">
        <f t="shared" si="2"/>
        <v>u</v>
      </c>
      <c r="AK29" s="43" t="str">
        <f t="shared" si="2"/>
        <v/>
      </c>
      <c r="AL29" s="43" t="str">
        <f t="shared" si="2"/>
        <v/>
      </c>
      <c r="AM29" s="43" t="str">
        <f t="shared" si="2"/>
        <v/>
      </c>
      <c r="AN29" s="43" t="str">
        <f t="shared" si="2"/>
        <v/>
      </c>
      <c r="AO29" s="43" t="str">
        <f t="shared" si="2"/>
        <v/>
      </c>
      <c r="AP29" s="43" t="str">
        <f t="shared" si="2"/>
        <v/>
      </c>
      <c r="AQ29" s="43" t="str">
        <f t="shared" si="2"/>
        <v/>
      </c>
      <c r="AR29" s="43" t="str">
        <f t="shared" si="2"/>
        <v/>
      </c>
      <c r="AS29" s="43" t="str">
        <f t="shared" si="3"/>
        <v/>
      </c>
      <c r="AT29" s="43" t="str">
        <f t="shared" si="3"/>
        <v/>
      </c>
      <c r="AU29" s="43" t="str">
        <f t="shared" si="3"/>
        <v/>
      </c>
      <c r="AV29" s="43" t="str">
        <f t="shared" si="3"/>
        <v/>
      </c>
      <c r="AW29" s="43" t="str">
        <f t="shared" si="3"/>
        <v/>
      </c>
      <c r="AX29" s="43" t="str">
        <f t="shared" si="3"/>
        <v/>
      </c>
      <c r="AY29" s="43" t="str">
        <f t="shared" si="3"/>
        <v/>
      </c>
      <c r="AZ29" s="43" t="str">
        <f t="shared" si="3"/>
        <v/>
      </c>
      <c r="BA29" s="43" t="str">
        <f t="shared" si="3"/>
        <v/>
      </c>
      <c r="BB29" s="43" t="str">
        <f t="shared" si="3"/>
        <v/>
      </c>
      <c r="BC29" s="43" t="str">
        <f t="shared" si="3"/>
        <v/>
      </c>
      <c r="BD29" s="43" t="str">
        <f t="shared" si="3"/>
        <v/>
      </c>
      <c r="BE29" s="43" t="str">
        <f t="shared" si="3"/>
        <v/>
      </c>
      <c r="BF29" s="43" t="str">
        <f t="shared" si="3"/>
        <v/>
      </c>
      <c r="BG29" s="43" t="str">
        <f t="shared" si="3"/>
        <v/>
      </c>
      <c r="BH29" s="43" t="str">
        <f t="shared" si="3"/>
        <v/>
      </c>
      <c r="BI29" s="43" t="str">
        <f t="shared" si="4"/>
        <v/>
      </c>
      <c r="BJ29" s="43" t="str">
        <f t="shared" si="4"/>
        <v/>
      </c>
      <c r="BK29" s="44" t="str">
        <f t="shared" si="4"/>
        <v/>
      </c>
      <c r="BL29" s="13">
        <v>22</v>
      </c>
      <c r="BM29" s="92"/>
      <c r="BN29" s="30"/>
      <c r="BO29" s="30"/>
      <c r="BP29" s="30"/>
      <c r="BQ29" s="30"/>
      <c r="BR29" s="30"/>
      <c r="BS29" s="30"/>
      <c r="BT29" s="30"/>
      <c r="BU29" s="30"/>
      <c r="BV29" s="30"/>
      <c r="BW29" s="30"/>
    </row>
    <row r="30" spans="1:75" ht="20" customHeight="1" x14ac:dyDescent="0.35">
      <c r="A30" s="13">
        <v>23</v>
      </c>
      <c r="B30" s="89">
        <v>3</v>
      </c>
      <c r="C30" s="51" t="s">
        <v>63</v>
      </c>
      <c r="D30" s="74" t="s">
        <v>58</v>
      </c>
      <c r="E30" s="68" t="s">
        <v>16</v>
      </c>
      <c r="F30" s="69">
        <f>D2</f>
        <v>44928</v>
      </c>
      <c r="G30" s="69">
        <v>45280</v>
      </c>
      <c r="H30" s="52">
        <f t="shared" si="9"/>
        <v>253</v>
      </c>
      <c r="I30" s="53" t="s">
        <v>42</v>
      </c>
      <c r="J30" s="54">
        <f>SUM(J31:J34)/4</f>
        <v>0.35</v>
      </c>
      <c r="K30" s="55">
        <f>SUM(K31:K34)</f>
        <v>7</v>
      </c>
      <c r="L30" s="56" t="str">
        <f t="shared" si="5"/>
        <v/>
      </c>
      <c r="M30" s="56" t="str">
        <f t="shared" si="1"/>
        <v/>
      </c>
      <c r="N30" s="56" t="str">
        <f t="shared" si="1"/>
        <v/>
      </c>
      <c r="O30" s="56" t="str">
        <f t="shared" si="1"/>
        <v/>
      </c>
      <c r="P30" s="56" t="str">
        <f t="shared" si="1"/>
        <v/>
      </c>
      <c r="Q30" s="56" t="str">
        <f t="shared" si="1"/>
        <v/>
      </c>
      <c r="R30" s="56" t="str">
        <f t="shared" si="1"/>
        <v/>
      </c>
      <c r="S30" s="56" t="str">
        <f t="shared" si="1"/>
        <v/>
      </c>
      <c r="T30" s="56" t="str">
        <f t="shared" si="1"/>
        <v/>
      </c>
      <c r="U30" s="56" t="str">
        <f t="shared" si="1"/>
        <v/>
      </c>
      <c r="V30" s="56" t="str">
        <f t="shared" si="1"/>
        <v/>
      </c>
      <c r="W30" s="56" t="str">
        <f t="shared" si="1"/>
        <v/>
      </c>
      <c r="X30" s="56" t="str">
        <f t="shared" si="1"/>
        <v/>
      </c>
      <c r="Y30" s="56" t="str">
        <f t="shared" si="1"/>
        <v/>
      </c>
      <c r="Z30" s="56" t="str">
        <f t="shared" si="1"/>
        <v/>
      </c>
      <c r="AA30" s="56" t="str">
        <f t="shared" si="1"/>
        <v/>
      </c>
      <c r="AB30" s="56" t="str">
        <f t="shared" si="1"/>
        <v/>
      </c>
      <c r="AC30" s="56" t="str">
        <f t="shared" si="2"/>
        <v/>
      </c>
      <c r="AD30" s="56" t="str">
        <f t="shared" si="2"/>
        <v/>
      </c>
      <c r="AE30" s="56" t="str">
        <f t="shared" si="2"/>
        <v/>
      </c>
      <c r="AF30" s="56" t="str">
        <f t="shared" si="2"/>
        <v/>
      </c>
      <c r="AG30" s="56" t="str">
        <f t="shared" si="2"/>
        <v/>
      </c>
      <c r="AH30" s="56" t="str">
        <f t="shared" si="2"/>
        <v/>
      </c>
      <c r="AI30" s="56" t="str">
        <f t="shared" si="2"/>
        <v/>
      </c>
      <c r="AJ30" s="56" t="str">
        <f t="shared" si="2"/>
        <v/>
      </c>
      <c r="AK30" s="56" t="str">
        <f t="shared" si="2"/>
        <v/>
      </c>
      <c r="AL30" s="56" t="str">
        <f t="shared" si="2"/>
        <v/>
      </c>
      <c r="AM30" s="56" t="str">
        <f t="shared" si="2"/>
        <v/>
      </c>
      <c r="AN30" s="56" t="str">
        <f t="shared" si="2"/>
        <v/>
      </c>
      <c r="AO30" s="56" t="str">
        <f t="shared" si="2"/>
        <v/>
      </c>
      <c r="AP30" s="56" t="str">
        <f t="shared" si="2"/>
        <v/>
      </c>
      <c r="AQ30" s="56" t="str">
        <f t="shared" si="2"/>
        <v/>
      </c>
      <c r="AR30" s="56" t="str">
        <f t="shared" si="2"/>
        <v/>
      </c>
      <c r="AS30" s="56" t="str">
        <f t="shared" si="3"/>
        <v/>
      </c>
      <c r="AT30" s="56" t="str">
        <f t="shared" si="3"/>
        <v/>
      </c>
      <c r="AU30" s="56" t="str">
        <f t="shared" si="3"/>
        <v/>
      </c>
      <c r="AV30" s="56" t="str">
        <f t="shared" si="3"/>
        <v/>
      </c>
      <c r="AW30" s="56" t="str">
        <f t="shared" si="3"/>
        <v/>
      </c>
      <c r="AX30" s="56" t="str">
        <f t="shared" si="3"/>
        <v/>
      </c>
      <c r="AY30" s="56" t="str">
        <f t="shared" si="3"/>
        <v/>
      </c>
      <c r="AZ30" s="56" t="str">
        <f t="shared" si="3"/>
        <v/>
      </c>
      <c r="BA30" s="56" t="str">
        <f t="shared" si="3"/>
        <v/>
      </c>
      <c r="BB30" s="56" t="str">
        <f t="shared" si="3"/>
        <v/>
      </c>
      <c r="BC30" s="56" t="str">
        <f t="shared" si="3"/>
        <v/>
      </c>
      <c r="BD30" s="56" t="str">
        <f t="shared" si="3"/>
        <v/>
      </c>
      <c r="BE30" s="56" t="str">
        <f t="shared" si="3"/>
        <v/>
      </c>
      <c r="BF30" s="56" t="str">
        <f t="shared" si="3"/>
        <v/>
      </c>
      <c r="BG30" s="56" t="str">
        <f t="shared" si="3"/>
        <v/>
      </c>
      <c r="BH30" s="56" t="str">
        <f t="shared" si="3"/>
        <v/>
      </c>
      <c r="BI30" s="56" t="str">
        <f t="shared" si="4"/>
        <v/>
      </c>
      <c r="BJ30" s="56" t="str">
        <f t="shared" si="4"/>
        <v>u</v>
      </c>
      <c r="BK30" s="57" t="str">
        <f t="shared" si="4"/>
        <v/>
      </c>
      <c r="BL30" s="36">
        <v>23</v>
      </c>
      <c r="BM30" s="87">
        <v>3</v>
      </c>
      <c r="BN30" s="30"/>
      <c r="BO30" s="30"/>
      <c r="BP30" s="30"/>
      <c r="BQ30" s="30"/>
      <c r="BR30" s="30"/>
      <c r="BS30" s="30"/>
      <c r="BT30" s="30"/>
      <c r="BU30" s="30"/>
      <c r="BV30" s="30"/>
      <c r="BW30" s="30"/>
    </row>
    <row r="31" spans="1:75" ht="20" customHeight="1" x14ac:dyDescent="0.35">
      <c r="A31" s="13">
        <v>24</v>
      </c>
      <c r="B31" s="96"/>
      <c r="C31" s="45" t="s">
        <v>59</v>
      </c>
      <c r="D31" s="46" t="s">
        <v>64</v>
      </c>
      <c r="E31" s="45" t="s">
        <v>68</v>
      </c>
      <c r="F31" s="47">
        <f>D2</f>
        <v>44928</v>
      </c>
      <c r="G31" s="48">
        <v>45017</v>
      </c>
      <c r="H31" s="49">
        <f t="shared" si="9"/>
        <v>65</v>
      </c>
      <c r="I31" s="65" t="s">
        <v>44</v>
      </c>
      <c r="J31" s="34">
        <v>1</v>
      </c>
      <c r="K31" s="35">
        <v>2</v>
      </c>
      <c r="L31" s="32" t="str">
        <f t="shared" si="5"/>
        <v/>
      </c>
      <c r="M31" s="32" t="str">
        <f t="shared" si="1"/>
        <v/>
      </c>
      <c r="N31" s="32" t="str">
        <f t="shared" si="1"/>
        <v/>
      </c>
      <c r="O31" s="32" t="str">
        <f t="shared" si="1"/>
        <v/>
      </c>
      <c r="P31" s="32" t="str">
        <f t="shared" si="1"/>
        <v/>
      </c>
      <c r="Q31" s="32" t="str">
        <f t="shared" si="1"/>
        <v/>
      </c>
      <c r="R31" s="32" t="str">
        <f t="shared" si="1"/>
        <v/>
      </c>
      <c r="S31" s="32" t="str">
        <f t="shared" si="1"/>
        <v/>
      </c>
      <c r="T31" s="32" t="str">
        <f t="shared" si="1"/>
        <v/>
      </c>
      <c r="U31" s="32" t="str">
        <f t="shared" si="1"/>
        <v/>
      </c>
      <c r="V31" s="32" t="str">
        <f t="shared" si="1"/>
        <v/>
      </c>
      <c r="W31" s="32" t="str">
        <f t="shared" si="1"/>
        <v/>
      </c>
      <c r="X31" s="32" t="str">
        <f t="shared" si="1"/>
        <v>u</v>
      </c>
      <c r="Y31" s="32" t="str">
        <f t="shared" si="1"/>
        <v/>
      </c>
      <c r="Z31" s="32" t="str">
        <f t="shared" si="1"/>
        <v/>
      </c>
      <c r="AA31" s="32" t="str">
        <f t="shared" si="1"/>
        <v/>
      </c>
      <c r="AB31" s="32" t="str">
        <f t="shared" ref="AB31:AQ40" si="13">IF(AB$6=($G31-WEEKDAY($G31,2)+1),"u","")</f>
        <v/>
      </c>
      <c r="AC31" s="32" t="str">
        <f t="shared" si="2"/>
        <v/>
      </c>
      <c r="AD31" s="32" t="str">
        <f t="shared" si="2"/>
        <v/>
      </c>
      <c r="AE31" s="32" t="str">
        <f t="shared" si="2"/>
        <v/>
      </c>
      <c r="AF31" s="32" t="str">
        <f t="shared" si="2"/>
        <v/>
      </c>
      <c r="AG31" s="32" t="str">
        <f t="shared" si="2"/>
        <v/>
      </c>
      <c r="AH31" s="32" t="str">
        <f t="shared" si="2"/>
        <v/>
      </c>
      <c r="AI31" s="32" t="str">
        <f t="shared" si="2"/>
        <v/>
      </c>
      <c r="AJ31" s="32" t="str">
        <f t="shared" si="2"/>
        <v/>
      </c>
      <c r="AK31" s="32" t="str">
        <f t="shared" si="2"/>
        <v/>
      </c>
      <c r="AL31" s="32" t="str">
        <f t="shared" si="2"/>
        <v/>
      </c>
      <c r="AM31" s="32" t="str">
        <f t="shared" si="2"/>
        <v/>
      </c>
      <c r="AN31" s="32" t="str">
        <f t="shared" si="2"/>
        <v/>
      </c>
      <c r="AO31" s="32" t="str">
        <f t="shared" si="2"/>
        <v/>
      </c>
      <c r="AP31" s="32" t="str">
        <f t="shared" si="2"/>
        <v/>
      </c>
      <c r="AQ31" s="32" t="str">
        <f t="shared" si="2"/>
        <v/>
      </c>
      <c r="AR31" s="32" t="str">
        <f t="shared" ref="AR31:BG49" si="14">IF(AR$6=($G31-WEEKDAY($G31,2)+1),"u","")</f>
        <v/>
      </c>
      <c r="AS31" s="32" t="str">
        <f t="shared" si="3"/>
        <v/>
      </c>
      <c r="AT31" s="32" t="str">
        <f t="shared" si="3"/>
        <v/>
      </c>
      <c r="AU31" s="32" t="str">
        <f t="shared" si="3"/>
        <v/>
      </c>
      <c r="AV31" s="32" t="str">
        <f t="shared" si="3"/>
        <v/>
      </c>
      <c r="AW31" s="32" t="str">
        <f t="shared" si="3"/>
        <v/>
      </c>
      <c r="AX31" s="32" t="str">
        <f t="shared" si="3"/>
        <v/>
      </c>
      <c r="AY31" s="32" t="str">
        <f t="shared" si="3"/>
        <v/>
      </c>
      <c r="AZ31" s="32" t="str">
        <f t="shared" si="3"/>
        <v/>
      </c>
      <c r="BA31" s="32" t="str">
        <f t="shared" si="3"/>
        <v/>
      </c>
      <c r="BB31" s="32" t="str">
        <f t="shared" si="3"/>
        <v/>
      </c>
      <c r="BC31" s="32" t="str">
        <f t="shared" si="3"/>
        <v/>
      </c>
      <c r="BD31" s="32" t="str">
        <f t="shared" si="3"/>
        <v/>
      </c>
      <c r="BE31" s="32" t="str">
        <f t="shared" si="3"/>
        <v/>
      </c>
      <c r="BF31" s="32" t="str">
        <f t="shared" si="3"/>
        <v/>
      </c>
      <c r="BG31" s="32" t="str">
        <f t="shared" si="3"/>
        <v/>
      </c>
      <c r="BH31" s="32" t="str">
        <f t="shared" ref="AS31:BH40" si="15">IF(BH$6=($G31-WEEKDAY($G31,2)+1),"u","")</f>
        <v/>
      </c>
      <c r="BI31" s="32" t="str">
        <f t="shared" si="4"/>
        <v/>
      </c>
      <c r="BJ31" s="32" t="str">
        <f t="shared" si="4"/>
        <v/>
      </c>
      <c r="BK31" s="32" t="str">
        <f t="shared" si="4"/>
        <v/>
      </c>
      <c r="BL31" s="13">
        <v>24</v>
      </c>
      <c r="BM31" s="88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5" ht="20" customHeight="1" x14ac:dyDescent="0.35">
      <c r="A32" s="13">
        <v>25</v>
      </c>
      <c r="B32" s="96"/>
      <c r="C32" s="13" t="s">
        <v>60</v>
      </c>
      <c r="D32" s="21" t="s">
        <v>67</v>
      </c>
      <c r="E32" s="13" t="s">
        <v>68</v>
      </c>
      <c r="F32" s="17">
        <v>45170</v>
      </c>
      <c r="G32" s="23">
        <v>45280</v>
      </c>
      <c r="H32" s="19">
        <f t="shared" ref="H32:H43" si="16">IF(G32="","",NETWORKDAYS(F32,G32))</f>
        <v>79</v>
      </c>
      <c r="I32" s="25" t="s">
        <v>41</v>
      </c>
      <c r="J32" s="20">
        <v>0</v>
      </c>
      <c r="K32" s="16">
        <v>2</v>
      </c>
      <c r="L32" s="22" t="str">
        <f t="shared" si="5"/>
        <v/>
      </c>
      <c r="M32" s="22" t="str">
        <f t="shared" si="5"/>
        <v/>
      </c>
      <c r="N32" s="22" t="str">
        <f t="shared" si="5"/>
        <v/>
      </c>
      <c r="O32" s="22" t="str">
        <f t="shared" si="5"/>
        <v/>
      </c>
      <c r="P32" s="22" t="str">
        <f t="shared" si="5"/>
        <v/>
      </c>
      <c r="Q32" s="22" t="str">
        <f t="shared" si="5"/>
        <v/>
      </c>
      <c r="R32" s="22" t="str">
        <f t="shared" si="5"/>
        <v/>
      </c>
      <c r="S32" s="22" t="str">
        <f t="shared" si="5"/>
        <v/>
      </c>
      <c r="T32" s="22" t="str">
        <f t="shared" si="5"/>
        <v/>
      </c>
      <c r="U32" s="22" t="str">
        <f t="shared" si="5"/>
        <v/>
      </c>
      <c r="V32" s="22" t="str">
        <f t="shared" si="5"/>
        <v/>
      </c>
      <c r="W32" s="22" t="str">
        <f t="shared" si="5"/>
        <v/>
      </c>
      <c r="X32" s="22" t="str">
        <f t="shared" si="5"/>
        <v/>
      </c>
      <c r="Y32" s="22" t="str">
        <f t="shared" si="5"/>
        <v/>
      </c>
      <c r="Z32" s="22" t="str">
        <f t="shared" si="5"/>
        <v/>
      </c>
      <c r="AA32" s="22" t="str">
        <f t="shared" si="5"/>
        <v/>
      </c>
      <c r="AB32" s="22" t="str">
        <f t="shared" si="13"/>
        <v/>
      </c>
      <c r="AC32" s="22" t="str">
        <f t="shared" si="13"/>
        <v/>
      </c>
      <c r="AD32" s="22" t="str">
        <f t="shared" si="13"/>
        <v/>
      </c>
      <c r="AE32" s="22" t="str">
        <f t="shared" si="13"/>
        <v/>
      </c>
      <c r="AF32" s="22" t="str">
        <f t="shared" si="13"/>
        <v/>
      </c>
      <c r="AG32" s="22" t="str">
        <f t="shared" si="13"/>
        <v/>
      </c>
      <c r="AH32" s="22" t="str">
        <f t="shared" si="13"/>
        <v/>
      </c>
      <c r="AI32" s="22" t="str">
        <f t="shared" si="13"/>
        <v/>
      </c>
      <c r="AJ32" s="22" t="str">
        <f t="shared" si="13"/>
        <v/>
      </c>
      <c r="AK32" s="22" t="str">
        <f t="shared" si="13"/>
        <v/>
      </c>
      <c r="AL32" s="22" t="str">
        <f t="shared" si="13"/>
        <v/>
      </c>
      <c r="AM32" s="22" t="str">
        <f t="shared" si="13"/>
        <v/>
      </c>
      <c r="AN32" s="22" t="str">
        <f t="shared" si="13"/>
        <v/>
      </c>
      <c r="AO32" s="22" t="str">
        <f t="shared" si="13"/>
        <v/>
      </c>
      <c r="AP32" s="22" t="str">
        <f t="shared" si="13"/>
        <v/>
      </c>
      <c r="AQ32" s="22" t="str">
        <f t="shared" si="13"/>
        <v/>
      </c>
      <c r="AR32" s="22" t="str">
        <f t="shared" si="14"/>
        <v/>
      </c>
      <c r="AS32" s="22" t="str">
        <f t="shared" si="14"/>
        <v/>
      </c>
      <c r="AT32" s="22" t="str">
        <f t="shared" si="14"/>
        <v/>
      </c>
      <c r="AU32" s="22" t="str">
        <f t="shared" si="14"/>
        <v/>
      </c>
      <c r="AV32" s="22" t="str">
        <f t="shared" si="14"/>
        <v/>
      </c>
      <c r="AW32" s="22" t="str">
        <f t="shared" si="14"/>
        <v/>
      </c>
      <c r="AX32" s="22" t="str">
        <f t="shared" si="14"/>
        <v/>
      </c>
      <c r="AY32" s="22" t="str">
        <f t="shared" si="14"/>
        <v/>
      </c>
      <c r="AZ32" s="22" t="str">
        <f t="shared" si="14"/>
        <v/>
      </c>
      <c r="BA32" s="22" t="str">
        <f t="shared" si="14"/>
        <v/>
      </c>
      <c r="BB32" s="22" t="str">
        <f t="shared" si="14"/>
        <v/>
      </c>
      <c r="BC32" s="22" t="str">
        <f t="shared" si="14"/>
        <v/>
      </c>
      <c r="BD32" s="22" t="str">
        <f t="shared" si="14"/>
        <v/>
      </c>
      <c r="BE32" s="22" t="str">
        <f t="shared" si="14"/>
        <v/>
      </c>
      <c r="BF32" s="22" t="str">
        <f t="shared" si="14"/>
        <v/>
      </c>
      <c r="BG32" s="22" t="str">
        <f t="shared" si="14"/>
        <v/>
      </c>
      <c r="BH32" s="22" t="str">
        <f t="shared" si="15"/>
        <v/>
      </c>
      <c r="BI32" s="22" t="str">
        <f t="shared" si="4"/>
        <v/>
      </c>
      <c r="BJ32" s="22" t="str">
        <f t="shared" si="4"/>
        <v>u</v>
      </c>
      <c r="BK32" s="22" t="str">
        <f t="shared" si="4"/>
        <v/>
      </c>
      <c r="BL32" s="13">
        <v>25</v>
      </c>
      <c r="BM32" s="88"/>
      <c r="BN32" s="30"/>
      <c r="BO32" s="30"/>
      <c r="BP32" s="30"/>
      <c r="BQ32" s="30"/>
      <c r="BR32" s="30"/>
      <c r="BS32" s="30"/>
      <c r="BT32" s="30"/>
      <c r="BU32" s="30"/>
      <c r="BV32" s="30"/>
      <c r="BW32" s="30"/>
    </row>
    <row r="33" spans="1:75" ht="20" customHeight="1" x14ac:dyDescent="0.35">
      <c r="A33" s="13">
        <v>26</v>
      </c>
      <c r="B33" s="96"/>
      <c r="C33" s="13" t="s">
        <v>61</v>
      </c>
      <c r="D33" s="21" t="s">
        <v>65</v>
      </c>
      <c r="E33" s="13" t="s">
        <v>68</v>
      </c>
      <c r="F33" s="17">
        <v>45108</v>
      </c>
      <c r="G33" s="23">
        <v>45280</v>
      </c>
      <c r="H33" s="19">
        <f t="shared" si="16"/>
        <v>123</v>
      </c>
      <c r="I33" s="25" t="s">
        <v>41</v>
      </c>
      <c r="J33" s="20">
        <v>0</v>
      </c>
      <c r="K33" s="16">
        <v>2</v>
      </c>
      <c r="L33" s="22" t="str">
        <f t="shared" ref="L33:AA39" si="17">IF(L$6=($G33-WEEKDAY($G33,2)+1),"u","")</f>
        <v/>
      </c>
      <c r="M33" s="22" t="str">
        <f t="shared" si="17"/>
        <v/>
      </c>
      <c r="N33" s="22" t="str">
        <f t="shared" si="17"/>
        <v/>
      </c>
      <c r="O33" s="22" t="str">
        <f t="shared" si="17"/>
        <v/>
      </c>
      <c r="P33" s="22" t="str">
        <f t="shared" si="17"/>
        <v/>
      </c>
      <c r="Q33" s="22" t="str">
        <f t="shared" si="17"/>
        <v/>
      </c>
      <c r="R33" s="22" t="str">
        <f t="shared" si="17"/>
        <v/>
      </c>
      <c r="S33" s="22" t="str">
        <f t="shared" si="17"/>
        <v/>
      </c>
      <c r="T33" s="22" t="str">
        <f t="shared" si="17"/>
        <v/>
      </c>
      <c r="U33" s="22" t="str">
        <f t="shared" si="17"/>
        <v/>
      </c>
      <c r="V33" s="22" t="str">
        <f t="shared" si="17"/>
        <v/>
      </c>
      <c r="W33" s="22" t="str">
        <f t="shared" si="17"/>
        <v/>
      </c>
      <c r="X33" s="22" t="str">
        <f t="shared" si="17"/>
        <v/>
      </c>
      <c r="Y33" s="22" t="str">
        <f t="shared" si="17"/>
        <v/>
      </c>
      <c r="Z33" s="22" t="str">
        <f t="shared" si="17"/>
        <v/>
      </c>
      <c r="AA33" s="22" t="str">
        <f t="shared" si="17"/>
        <v/>
      </c>
      <c r="AB33" s="22" t="str">
        <f t="shared" si="13"/>
        <v/>
      </c>
      <c r="AC33" s="22" t="str">
        <f t="shared" si="13"/>
        <v/>
      </c>
      <c r="AD33" s="22" t="str">
        <f t="shared" si="13"/>
        <v/>
      </c>
      <c r="AE33" s="22" t="str">
        <f t="shared" si="13"/>
        <v/>
      </c>
      <c r="AF33" s="22" t="str">
        <f t="shared" si="13"/>
        <v/>
      </c>
      <c r="AG33" s="22" t="str">
        <f t="shared" si="13"/>
        <v/>
      </c>
      <c r="AH33" s="22" t="str">
        <f t="shared" si="13"/>
        <v/>
      </c>
      <c r="AI33" s="22" t="str">
        <f t="shared" si="13"/>
        <v/>
      </c>
      <c r="AJ33" s="22" t="str">
        <f t="shared" si="13"/>
        <v/>
      </c>
      <c r="AK33" s="22" t="str">
        <f t="shared" si="13"/>
        <v/>
      </c>
      <c r="AL33" s="22" t="str">
        <f t="shared" si="13"/>
        <v/>
      </c>
      <c r="AM33" s="22" t="str">
        <f t="shared" si="13"/>
        <v/>
      </c>
      <c r="AN33" s="22" t="str">
        <f t="shared" si="13"/>
        <v/>
      </c>
      <c r="AO33" s="22" t="str">
        <f t="shared" si="13"/>
        <v/>
      </c>
      <c r="AP33" s="22" t="str">
        <f t="shared" si="13"/>
        <v/>
      </c>
      <c r="AQ33" s="22" t="str">
        <f t="shared" si="13"/>
        <v/>
      </c>
      <c r="AR33" s="22" t="str">
        <f t="shared" si="14"/>
        <v/>
      </c>
      <c r="AS33" s="22" t="str">
        <f t="shared" si="15"/>
        <v/>
      </c>
      <c r="AT33" s="22" t="str">
        <f t="shared" si="15"/>
        <v/>
      </c>
      <c r="AU33" s="22" t="str">
        <f t="shared" si="15"/>
        <v/>
      </c>
      <c r="AV33" s="22" t="str">
        <f t="shared" si="15"/>
        <v/>
      </c>
      <c r="AW33" s="22" t="str">
        <f t="shared" si="15"/>
        <v/>
      </c>
      <c r="AX33" s="22" t="str">
        <f t="shared" si="15"/>
        <v/>
      </c>
      <c r="AY33" s="22" t="str">
        <f t="shared" si="15"/>
        <v/>
      </c>
      <c r="AZ33" s="22" t="str">
        <f t="shared" si="15"/>
        <v/>
      </c>
      <c r="BA33" s="22" t="str">
        <f t="shared" si="15"/>
        <v/>
      </c>
      <c r="BB33" s="22" t="str">
        <f t="shared" si="15"/>
        <v/>
      </c>
      <c r="BC33" s="22" t="str">
        <f t="shared" si="15"/>
        <v/>
      </c>
      <c r="BD33" s="22" t="str">
        <f t="shared" si="15"/>
        <v/>
      </c>
      <c r="BE33" s="22" t="str">
        <f t="shared" si="15"/>
        <v/>
      </c>
      <c r="BF33" s="22" t="str">
        <f t="shared" si="15"/>
        <v/>
      </c>
      <c r="BG33" s="22" t="str">
        <f t="shared" si="15"/>
        <v/>
      </c>
      <c r="BH33" s="22" t="str">
        <f t="shared" si="15"/>
        <v/>
      </c>
      <c r="BI33" s="22" t="str">
        <f t="shared" ref="BI33:BK49" si="18">IF(BI$6=($G33-WEEKDAY($G33,2)+1),"u","")</f>
        <v/>
      </c>
      <c r="BJ33" s="22" t="str">
        <f t="shared" si="18"/>
        <v>u</v>
      </c>
      <c r="BK33" s="22" t="str">
        <f t="shared" si="18"/>
        <v/>
      </c>
      <c r="BL33" s="13">
        <v>26</v>
      </c>
      <c r="BM33" s="88"/>
      <c r="BN33" s="30"/>
      <c r="BO33" s="30"/>
      <c r="BP33" s="30"/>
      <c r="BQ33" s="30"/>
      <c r="BR33" s="30"/>
      <c r="BS33" s="30"/>
      <c r="BT33" s="30"/>
      <c r="BU33" s="30"/>
      <c r="BV33" s="30"/>
      <c r="BW33" s="30"/>
    </row>
    <row r="34" spans="1:75" ht="20" customHeight="1" x14ac:dyDescent="0.35">
      <c r="A34" s="13">
        <v>27</v>
      </c>
      <c r="B34" s="97"/>
      <c r="C34" s="37" t="s">
        <v>62</v>
      </c>
      <c r="D34" s="58" t="s">
        <v>66</v>
      </c>
      <c r="E34" s="37" t="s">
        <v>68</v>
      </c>
      <c r="F34" s="59">
        <f>D2</f>
        <v>44928</v>
      </c>
      <c r="G34" s="60">
        <v>45280</v>
      </c>
      <c r="H34" s="39">
        <f t="shared" si="16"/>
        <v>253</v>
      </c>
      <c r="I34" s="64" t="s">
        <v>42</v>
      </c>
      <c r="J34" s="62">
        <v>0.4</v>
      </c>
      <c r="K34" s="42">
        <v>1</v>
      </c>
      <c r="L34" s="43" t="str">
        <f t="shared" si="17"/>
        <v/>
      </c>
      <c r="M34" s="43" t="str">
        <f t="shared" si="17"/>
        <v/>
      </c>
      <c r="N34" s="43" t="str">
        <f t="shared" si="17"/>
        <v/>
      </c>
      <c r="O34" s="43" t="str">
        <f t="shared" si="17"/>
        <v/>
      </c>
      <c r="P34" s="43" t="str">
        <f t="shared" si="17"/>
        <v/>
      </c>
      <c r="Q34" s="43" t="str">
        <f t="shared" si="17"/>
        <v/>
      </c>
      <c r="R34" s="43" t="str">
        <f t="shared" si="17"/>
        <v/>
      </c>
      <c r="S34" s="43" t="str">
        <f t="shared" si="17"/>
        <v/>
      </c>
      <c r="T34" s="43" t="str">
        <f t="shared" si="17"/>
        <v/>
      </c>
      <c r="U34" s="43" t="str">
        <f t="shared" si="17"/>
        <v/>
      </c>
      <c r="V34" s="43" t="str">
        <f t="shared" si="17"/>
        <v/>
      </c>
      <c r="W34" s="43" t="str">
        <f t="shared" si="17"/>
        <v/>
      </c>
      <c r="X34" s="43" t="str">
        <f t="shared" si="17"/>
        <v/>
      </c>
      <c r="Y34" s="43" t="str">
        <f t="shared" si="17"/>
        <v/>
      </c>
      <c r="Z34" s="43" t="str">
        <f t="shared" si="17"/>
        <v/>
      </c>
      <c r="AA34" s="43" t="str">
        <f t="shared" si="17"/>
        <v/>
      </c>
      <c r="AB34" s="43" t="str">
        <f t="shared" si="13"/>
        <v/>
      </c>
      <c r="AC34" s="43" t="str">
        <f t="shared" si="13"/>
        <v/>
      </c>
      <c r="AD34" s="43" t="str">
        <f t="shared" si="13"/>
        <v/>
      </c>
      <c r="AE34" s="43" t="str">
        <f t="shared" si="13"/>
        <v/>
      </c>
      <c r="AF34" s="43" t="str">
        <f t="shared" si="13"/>
        <v/>
      </c>
      <c r="AG34" s="43" t="str">
        <f t="shared" si="13"/>
        <v/>
      </c>
      <c r="AH34" s="43" t="str">
        <f t="shared" si="13"/>
        <v/>
      </c>
      <c r="AI34" s="43" t="str">
        <f t="shared" si="13"/>
        <v/>
      </c>
      <c r="AJ34" s="43" t="str">
        <f t="shared" si="13"/>
        <v/>
      </c>
      <c r="AK34" s="43" t="str">
        <f t="shared" si="13"/>
        <v/>
      </c>
      <c r="AL34" s="43" t="str">
        <f t="shared" si="13"/>
        <v/>
      </c>
      <c r="AM34" s="43" t="str">
        <f t="shared" si="13"/>
        <v/>
      </c>
      <c r="AN34" s="43" t="str">
        <f t="shared" si="13"/>
        <v/>
      </c>
      <c r="AO34" s="43" t="str">
        <f t="shared" si="13"/>
        <v/>
      </c>
      <c r="AP34" s="43" t="str">
        <f t="shared" si="13"/>
        <v/>
      </c>
      <c r="AQ34" s="43" t="str">
        <f t="shared" si="13"/>
        <v/>
      </c>
      <c r="AR34" s="43" t="str">
        <f t="shared" si="14"/>
        <v/>
      </c>
      <c r="AS34" s="43" t="str">
        <f t="shared" si="15"/>
        <v/>
      </c>
      <c r="AT34" s="43" t="str">
        <f t="shared" si="15"/>
        <v/>
      </c>
      <c r="AU34" s="43" t="str">
        <f t="shared" si="15"/>
        <v/>
      </c>
      <c r="AV34" s="43" t="str">
        <f t="shared" si="15"/>
        <v/>
      </c>
      <c r="AW34" s="43" t="str">
        <f t="shared" si="15"/>
        <v/>
      </c>
      <c r="AX34" s="43" t="str">
        <f t="shared" si="15"/>
        <v/>
      </c>
      <c r="AY34" s="43" t="str">
        <f t="shared" si="15"/>
        <v/>
      </c>
      <c r="AZ34" s="43" t="str">
        <f t="shared" si="15"/>
        <v/>
      </c>
      <c r="BA34" s="43" t="str">
        <f t="shared" si="15"/>
        <v/>
      </c>
      <c r="BB34" s="43" t="str">
        <f t="shared" si="15"/>
        <v/>
      </c>
      <c r="BC34" s="43" t="str">
        <f t="shared" si="15"/>
        <v/>
      </c>
      <c r="BD34" s="43" t="str">
        <f t="shared" si="15"/>
        <v/>
      </c>
      <c r="BE34" s="43" t="str">
        <f t="shared" si="15"/>
        <v/>
      </c>
      <c r="BF34" s="43" t="str">
        <f t="shared" si="15"/>
        <v/>
      </c>
      <c r="BG34" s="43" t="str">
        <f t="shared" si="15"/>
        <v/>
      </c>
      <c r="BH34" s="43" t="str">
        <f t="shared" si="15"/>
        <v/>
      </c>
      <c r="BI34" s="43" t="str">
        <f t="shared" si="18"/>
        <v/>
      </c>
      <c r="BJ34" s="43" t="str">
        <f t="shared" si="18"/>
        <v>u</v>
      </c>
      <c r="BK34" s="44" t="str">
        <f t="shared" si="18"/>
        <v/>
      </c>
      <c r="BL34" s="13">
        <v>27</v>
      </c>
      <c r="BM34" s="92"/>
      <c r="BN34" s="30"/>
      <c r="BO34" s="30"/>
      <c r="BP34" s="30"/>
      <c r="BQ34" s="30"/>
      <c r="BR34" s="30"/>
      <c r="BS34" s="30"/>
      <c r="BT34" s="30"/>
      <c r="BU34" s="30"/>
      <c r="BV34" s="30"/>
      <c r="BW34" s="30"/>
    </row>
    <row r="35" spans="1:75" ht="20" customHeight="1" x14ac:dyDescent="0.35">
      <c r="A35" s="13">
        <v>28</v>
      </c>
      <c r="B35" s="89">
        <v>4</v>
      </c>
      <c r="C35" s="51" t="s">
        <v>80</v>
      </c>
      <c r="D35" s="74" t="s">
        <v>81</v>
      </c>
      <c r="E35" s="68" t="s">
        <v>16</v>
      </c>
      <c r="F35" s="69">
        <f>D2</f>
        <v>44928</v>
      </c>
      <c r="G35" s="69">
        <v>45280</v>
      </c>
      <c r="H35" s="52">
        <f t="shared" si="16"/>
        <v>253</v>
      </c>
      <c r="I35" s="53" t="s">
        <v>42</v>
      </c>
      <c r="J35" s="54">
        <f>SUM(J36:J39)/4</f>
        <v>0.35</v>
      </c>
      <c r="K35" s="55">
        <f>SUM(K36:K39)</f>
        <v>5.5</v>
      </c>
      <c r="L35" s="56" t="str">
        <f t="shared" si="17"/>
        <v/>
      </c>
      <c r="M35" s="56" t="str">
        <f t="shared" si="17"/>
        <v/>
      </c>
      <c r="N35" s="56" t="str">
        <f t="shared" si="17"/>
        <v/>
      </c>
      <c r="O35" s="56" t="str">
        <f t="shared" si="17"/>
        <v/>
      </c>
      <c r="P35" s="56" t="str">
        <f t="shared" si="17"/>
        <v/>
      </c>
      <c r="Q35" s="56" t="str">
        <f t="shared" si="17"/>
        <v/>
      </c>
      <c r="R35" s="56" t="str">
        <f t="shared" si="17"/>
        <v/>
      </c>
      <c r="S35" s="56" t="str">
        <f t="shared" si="17"/>
        <v/>
      </c>
      <c r="T35" s="56" t="str">
        <f t="shared" si="17"/>
        <v/>
      </c>
      <c r="U35" s="56" t="str">
        <f t="shared" si="17"/>
        <v/>
      </c>
      <c r="V35" s="56" t="str">
        <f t="shared" si="17"/>
        <v/>
      </c>
      <c r="W35" s="56" t="str">
        <f t="shared" si="17"/>
        <v/>
      </c>
      <c r="X35" s="56" t="str">
        <f t="shared" si="17"/>
        <v/>
      </c>
      <c r="Y35" s="56" t="str">
        <f t="shared" si="17"/>
        <v/>
      </c>
      <c r="Z35" s="56" t="str">
        <f t="shared" si="17"/>
        <v/>
      </c>
      <c r="AA35" s="56" t="str">
        <f t="shared" si="17"/>
        <v/>
      </c>
      <c r="AB35" s="56" t="str">
        <f t="shared" si="13"/>
        <v/>
      </c>
      <c r="AC35" s="56" t="str">
        <f t="shared" si="13"/>
        <v/>
      </c>
      <c r="AD35" s="56" t="str">
        <f t="shared" si="13"/>
        <v/>
      </c>
      <c r="AE35" s="56" t="str">
        <f t="shared" si="13"/>
        <v/>
      </c>
      <c r="AF35" s="56" t="str">
        <f t="shared" si="13"/>
        <v/>
      </c>
      <c r="AG35" s="56" t="str">
        <f t="shared" si="13"/>
        <v/>
      </c>
      <c r="AH35" s="56" t="str">
        <f t="shared" si="13"/>
        <v/>
      </c>
      <c r="AI35" s="56" t="str">
        <f t="shared" si="13"/>
        <v/>
      </c>
      <c r="AJ35" s="56" t="str">
        <f t="shared" si="13"/>
        <v/>
      </c>
      <c r="AK35" s="56" t="str">
        <f t="shared" si="13"/>
        <v/>
      </c>
      <c r="AL35" s="56" t="str">
        <f t="shared" si="13"/>
        <v/>
      </c>
      <c r="AM35" s="56" t="str">
        <f t="shared" si="13"/>
        <v/>
      </c>
      <c r="AN35" s="56" t="str">
        <f t="shared" si="13"/>
        <v/>
      </c>
      <c r="AO35" s="56" t="str">
        <f t="shared" si="13"/>
        <v/>
      </c>
      <c r="AP35" s="56" t="str">
        <f t="shared" si="13"/>
        <v/>
      </c>
      <c r="AQ35" s="56" t="str">
        <f t="shared" si="13"/>
        <v/>
      </c>
      <c r="AR35" s="56" t="str">
        <f t="shared" si="14"/>
        <v/>
      </c>
      <c r="AS35" s="56" t="str">
        <f t="shared" si="15"/>
        <v/>
      </c>
      <c r="AT35" s="56" t="str">
        <f t="shared" si="15"/>
        <v/>
      </c>
      <c r="AU35" s="56" t="str">
        <f t="shared" si="15"/>
        <v/>
      </c>
      <c r="AV35" s="56" t="str">
        <f t="shared" si="15"/>
        <v/>
      </c>
      <c r="AW35" s="56" t="str">
        <f t="shared" si="15"/>
        <v/>
      </c>
      <c r="AX35" s="56" t="str">
        <f t="shared" si="15"/>
        <v/>
      </c>
      <c r="AY35" s="56" t="str">
        <f t="shared" si="15"/>
        <v/>
      </c>
      <c r="AZ35" s="56" t="str">
        <f t="shared" si="15"/>
        <v/>
      </c>
      <c r="BA35" s="56" t="str">
        <f t="shared" si="15"/>
        <v/>
      </c>
      <c r="BB35" s="56" t="str">
        <f t="shared" si="15"/>
        <v/>
      </c>
      <c r="BC35" s="56" t="str">
        <f t="shared" si="15"/>
        <v/>
      </c>
      <c r="BD35" s="56" t="str">
        <f t="shared" si="15"/>
        <v/>
      </c>
      <c r="BE35" s="56" t="str">
        <f t="shared" si="15"/>
        <v/>
      </c>
      <c r="BF35" s="56" t="str">
        <f t="shared" si="15"/>
        <v/>
      </c>
      <c r="BG35" s="56" t="str">
        <f t="shared" si="15"/>
        <v/>
      </c>
      <c r="BH35" s="56" t="str">
        <f t="shared" si="15"/>
        <v/>
      </c>
      <c r="BI35" s="56" t="str">
        <f t="shared" si="18"/>
        <v/>
      </c>
      <c r="BJ35" s="56" t="str">
        <f t="shared" si="18"/>
        <v>u</v>
      </c>
      <c r="BK35" s="57" t="str">
        <f t="shared" si="18"/>
        <v/>
      </c>
      <c r="BL35" s="36">
        <v>28</v>
      </c>
      <c r="BM35" s="87">
        <v>4</v>
      </c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ht="20" customHeight="1" x14ac:dyDescent="0.35">
      <c r="A36" s="13">
        <v>29</v>
      </c>
      <c r="B36" s="96"/>
      <c r="C36" s="45" t="s">
        <v>83</v>
      </c>
      <c r="D36" s="46" t="s">
        <v>82</v>
      </c>
      <c r="E36" s="45" t="s">
        <v>68</v>
      </c>
      <c r="F36" s="47">
        <f>D2</f>
        <v>44928</v>
      </c>
      <c r="G36" s="48">
        <v>45017</v>
      </c>
      <c r="H36" s="49">
        <f t="shared" si="16"/>
        <v>65</v>
      </c>
      <c r="I36" s="65" t="s">
        <v>44</v>
      </c>
      <c r="J36" s="34">
        <v>1</v>
      </c>
      <c r="K36" s="35">
        <v>1</v>
      </c>
      <c r="L36" s="32" t="str">
        <f t="shared" si="17"/>
        <v/>
      </c>
      <c r="M36" s="32" t="str">
        <f t="shared" si="17"/>
        <v/>
      </c>
      <c r="N36" s="32" t="str">
        <f t="shared" si="17"/>
        <v/>
      </c>
      <c r="O36" s="32" t="str">
        <f t="shared" si="17"/>
        <v/>
      </c>
      <c r="P36" s="32" t="str">
        <f t="shared" si="17"/>
        <v/>
      </c>
      <c r="Q36" s="32" t="str">
        <f t="shared" si="17"/>
        <v/>
      </c>
      <c r="R36" s="32" t="str">
        <f t="shared" si="17"/>
        <v/>
      </c>
      <c r="S36" s="32" t="str">
        <f t="shared" si="17"/>
        <v/>
      </c>
      <c r="T36" s="32" t="str">
        <f t="shared" si="17"/>
        <v/>
      </c>
      <c r="U36" s="32" t="str">
        <f t="shared" si="17"/>
        <v/>
      </c>
      <c r="V36" s="32" t="str">
        <f t="shared" si="17"/>
        <v/>
      </c>
      <c r="W36" s="32" t="str">
        <f t="shared" si="17"/>
        <v/>
      </c>
      <c r="X36" s="32" t="str">
        <f t="shared" si="17"/>
        <v>u</v>
      </c>
      <c r="Y36" s="32" t="str">
        <f t="shared" si="17"/>
        <v/>
      </c>
      <c r="Z36" s="32" t="str">
        <f t="shared" si="17"/>
        <v/>
      </c>
      <c r="AA36" s="32" t="str">
        <f t="shared" si="17"/>
        <v/>
      </c>
      <c r="AB36" s="32" t="str">
        <f t="shared" si="13"/>
        <v/>
      </c>
      <c r="AC36" s="32" t="str">
        <f t="shared" si="13"/>
        <v/>
      </c>
      <c r="AD36" s="32" t="str">
        <f t="shared" si="13"/>
        <v/>
      </c>
      <c r="AE36" s="32" t="str">
        <f t="shared" si="13"/>
        <v/>
      </c>
      <c r="AF36" s="32" t="str">
        <f t="shared" si="13"/>
        <v/>
      </c>
      <c r="AG36" s="32" t="str">
        <f t="shared" si="13"/>
        <v/>
      </c>
      <c r="AH36" s="32" t="str">
        <f t="shared" si="13"/>
        <v/>
      </c>
      <c r="AI36" s="32" t="str">
        <f t="shared" si="13"/>
        <v/>
      </c>
      <c r="AJ36" s="32" t="str">
        <f t="shared" si="13"/>
        <v/>
      </c>
      <c r="AK36" s="32" t="str">
        <f t="shared" si="13"/>
        <v/>
      </c>
      <c r="AL36" s="32" t="str">
        <f t="shared" si="13"/>
        <v/>
      </c>
      <c r="AM36" s="32" t="str">
        <f t="shared" si="13"/>
        <v/>
      </c>
      <c r="AN36" s="32" t="str">
        <f t="shared" si="13"/>
        <v/>
      </c>
      <c r="AO36" s="32" t="str">
        <f t="shared" si="13"/>
        <v/>
      </c>
      <c r="AP36" s="32" t="str">
        <f t="shared" si="13"/>
        <v/>
      </c>
      <c r="AQ36" s="32" t="str">
        <f t="shared" si="13"/>
        <v/>
      </c>
      <c r="AR36" s="32" t="str">
        <f t="shared" si="14"/>
        <v/>
      </c>
      <c r="AS36" s="32" t="str">
        <f t="shared" si="15"/>
        <v/>
      </c>
      <c r="AT36" s="32" t="str">
        <f t="shared" si="15"/>
        <v/>
      </c>
      <c r="AU36" s="32" t="str">
        <f t="shared" si="15"/>
        <v/>
      </c>
      <c r="AV36" s="32" t="str">
        <f t="shared" si="15"/>
        <v/>
      </c>
      <c r="AW36" s="32" t="str">
        <f t="shared" si="15"/>
        <v/>
      </c>
      <c r="AX36" s="32" t="str">
        <f t="shared" si="15"/>
        <v/>
      </c>
      <c r="AY36" s="32" t="str">
        <f t="shared" si="15"/>
        <v/>
      </c>
      <c r="AZ36" s="32" t="str">
        <f t="shared" si="15"/>
        <v/>
      </c>
      <c r="BA36" s="32" t="str">
        <f t="shared" si="15"/>
        <v/>
      </c>
      <c r="BB36" s="32" t="str">
        <f t="shared" si="15"/>
        <v/>
      </c>
      <c r="BC36" s="32" t="str">
        <f t="shared" si="15"/>
        <v/>
      </c>
      <c r="BD36" s="32" t="str">
        <f t="shared" si="15"/>
        <v/>
      </c>
      <c r="BE36" s="32" t="str">
        <f t="shared" si="15"/>
        <v/>
      </c>
      <c r="BF36" s="32" t="str">
        <f t="shared" si="15"/>
        <v/>
      </c>
      <c r="BG36" s="32" t="str">
        <f t="shared" si="15"/>
        <v/>
      </c>
      <c r="BH36" s="32" t="str">
        <f t="shared" si="15"/>
        <v/>
      </c>
      <c r="BI36" s="32" t="str">
        <f t="shared" si="18"/>
        <v/>
      </c>
      <c r="BJ36" s="32" t="str">
        <f t="shared" si="18"/>
        <v/>
      </c>
      <c r="BK36" s="66" t="str">
        <f t="shared" si="18"/>
        <v/>
      </c>
      <c r="BL36" s="13">
        <v>29</v>
      </c>
      <c r="BM36" s="88"/>
      <c r="BN36" s="30"/>
      <c r="BO36" s="30"/>
      <c r="BP36" s="30"/>
      <c r="BQ36" s="30"/>
      <c r="BR36" s="30"/>
      <c r="BS36" s="30"/>
      <c r="BT36" s="30"/>
      <c r="BU36" s="30"/>
      <c r="BV36" s="30"/>
      <c r="BW36" s="30"/>
    </row>
    <row r="37" spans="1:75" ht="20" customHeight="1" x14ac:dyDescent="0.35">
      <c r="A37" s="13">
        <v>30</v>
      </c>
      <c r="B37" s="96"/>
      <c r="C37" s="13" t="s">
        <v>84</v>
      </c>
      <c r="D37" s="21" t="s">
        <v>87</v>
      </c>
      <c r="E37" s="13" t="s">
        <v>68</v>
      </c>
      <c r="F37" s="17">
        <v>45200</v>
      </c>
      <c r="G37" s="23">
        <v>45280</v>
      </c>
      <c r="H37" s="19">
        <f t="shared" si="16"/>
        <v>58</v>
      </c>
      <c r="I37" s="25" t="s">
        <v>41</v>
      </c>
      <c r="J37" s="20">
        <v>0</v>
      </c>
      <c r="K37" s="16">
        <v>2</v>
      </c>
      <c r="L37" s="22" t="str">
        <f t="shared" si="17"/>
        <v/>
      </c>
      <c r="M37" s="22" t="str">
        <f t="shared" si="17"/>
        <v/>
      </c>
      <c r="N37" s="22" t="str">
        <f t="shared" si="17"/>
        <v/>
      </c>
      <c r="O37" s="22" t="str">
        <f t="shared" si="17"/>
        <v/>
      </c>
      <c r="P37" s="22" t="str">
        <f t="shared" si="17"/>
        <v/>
      </c>
      <c r="Q37" s="22" t="str">
        <f t="shared" si="17"/>
        <v/>
      </c>
      <c r="R37" s="22" t="str">
        <f t="shared" si="17"/>
        <v/>
      </c>
      <c r="S37" s="22" t="str">
        <f t="shared" si="17"/>
        <v/>
      </c>
      <c r="T37" s="22" t="str">
        <f t="shared" si="17"/>
        <v/>
      </c>
      <c r="U37" s="22" t="str">
        <f t="shared" si="17"/>
        <v/>
      </c>
      <c r="V37" s="22" t="str">
        <f t="shared" si="17"/>
        <v/>
      </c>
      <c r="W37" s="22" t="str">
        <f t="shared" si="17"/>
        <v/>
      </c>
      <c r="X37" s="22" t="str">
        <f t="shared" si="17"/>
        <v/>
      </c>
      <c r="Y37" s="22" t="str">
        <f t="shared" si="17"/>
        <v/>
      </c>
      <c r="Z37" s="22" t="str">
        <f t="shared" si="17"/>
        <v/>
      </c>
      <c r="AA37" s="22" t="str">
        <f t="shared" si="17"/>
        <v/>
      </c>
      <c r="AB37" s="22" t="str">
        <f t="shared" si="13"/>
        <v/>
      </c>
      <c r="AC37" s="22" t="str">
        <f t="shared" si="13"/>
        <v/>
      </c>
      <c r="AD37" s="22" t="str">
        <f t="shared" si="13"/>
        <v/>
      </c>
      <c r="AE37" s="22" t="str">
        <f t="shared" si="13"/>
        <v/>
      </c>
      <c r="AF37" s="22" t="str">
        <f t="shared" si="13"/>
        <v/>
      </c>
      <c r="AG37" s="22" t="str">
        <f t="shared" si="13"/>
        <v/>
      </c>
      <c r="AH37" s="22" t="str">
        <f t="shared" si="13"/>
        <v/>
      </c>
      <c r="AI37" s="22" t="str">
        <f t="shared" si="13"/>
        <v/>
      </c>
      <c r="AJ37" s="22" t="str">
        <f t="shared" si="13"/>
        <v/>
      </c>
      <c r="AK37" s="22" t="str">
        <f t="shared" si="13"/>
        <v/>
      </c>
      <c r="AL37" s="22" t="str">
        <f t="shared" si="13"/>
        <v/>
      </c>
      <c r="AM37" s="22" t="str">
        <f t="shared" si="13"/>
        <v/>
      </c>
      <c r="AN37" s="22" t="str">
        <f t="shared" si="13"/>
        <v/>
      </c>
      <c r="AO37" s="22" t="str">
        <f t="shared" si="13"/>
        <v/>
      </c>
      <c r="AP37" s="22" t="str">
        <f t="shared" si="13"/>
        <v/>
      </c>
      <c r="AQ37" s="22" t="str">
        <f t="shared" si="13"/>
        <v/>
      </c>
      <c r="AR37" s="22" t="str">
        <f t="shared" si="14"/>
        <v/>
      </c>
      <c r="AS37" s="22" t="str">
        <f t="shared" si="15"/>
        <v/>
      </c>
      <c r="AT37" s="22" t="str">
        <f t="shared" si="15"/>
        <v/>
      </c>
      <c r="AU37" s="22" t="str">
        <f t="shared" si="15"/>
        <v/>
      </c>
      <c r="AV37" s="22" t="str">
        <f t="shared" si="15"/>
        <v/>
      </c>
      <c r="AW37" s="22" t="str">
        <f t="shared" si="15"/>
        <v/>
      </c>
      <c r="AX37" s="22" t="str">
        <f t="shared" si="15"/>
        <v/>
      </c>
      <c r="AY37" s="22" t="str">
        <f t="shared" si="15"/>
        <v/>
      </c>
      <c r="AZ37" s="22" t="str">
        <f t="shared" si="15"/>
        <v/>
      </c>
      <c r="BA37" s="22" t="str">
        <f t="shared" si="15"/>
        <v/>
      </c>
      <c r="BB37" s="22" t="str">
        <f t="shared" si="15"/>
        <v/>
      </c>
      <c r="BC37" s="22" t="str">
        <f t="shared" si="15"/>
        <v/>
      </c>
      <c r="BD37" s="22" t="str">
        <f t="shared" si="15"/>
        <v/>
      </c>
      <c r="BE37" s="22" t="str">
        <f t="shared" si="15"/>
        <v/>
      </c>
      <c r="BF37" s="22" t="str">
        <f t="shared" si="15"/>
        <v/>
      </c>
      <c r="BG37" s="22" t="str">
        <f t="shared" si="15"/>
        <v/>
      </c>
      <c r="BH37" s="22" t="str">
        <f t="shared" si="15"/>
        <v/>
      </c>
      <c r="BI37" s="22" t="str">
        <f t="shared" si="18"/>
        <v/>
      </c>
      <c r="BJ37" s="22" t="str">
        <f t="shared" si="18"/>
        <v>u</v>
      </c>
      <c r="BK37" s="33" t="str">
        <f t="shared" si="18"/>
        <v/>
      </c>
      <c r="BL37" s="13">
        <v>30</v>
      </c>
      <c r="BM37" s="88"/>
      <c r="BN37" s="30"/>
      <c r="BO37" s="30"/>
      <c r="BP37" s="30"/>
      <c r="BQ37" s="30"/>
      <c r="BR37" s="30"/>
      <c r="BS37" s="30"/>
      <c r="BT37" s="30"/>
      <c r="BU37" s="30"/>
      <c r="BV37" s="30"/>
      <c r="BW37" s="30"/>
    </row>
    <row r="38" spans="1:75" ht="20" customHeight="1" x14ac:dyDescent="0.35">
      <c r="A38" s="13">
        <v>31</v>
      </c>
      <c r="B38" s="96"/>
      <c r="C38" s="13" t="s">
        <v>85</v>
      </c>
      <c r="D38" s="21" t="s">
        <v>65</v>
      </c>
      <c r="E38" s="13" t="s">
        <v>68</v>
      </c>
      <c r="F38" s="17">
        <v>45108</v>
      </c>
      <c r="G38" s="23">
        <v>45280</v>
      </c>
      <c r="H38" s="19">
        <f t="shared" si="16"/>
        <v>123</v>
      </c>
      <c r="I38" s="25" t="s">
        <v>41</v>
      </c>
      <c r="J38" s="20">
        <v>0</v>
      </c>
      <c r="K38" s="16">
        <v>1.5</v>
      </c>
      <c r="L38" s="22" t="str">
        <f t="shared" si="17"/>
        <v/>
      </c>
      <c r="M38" s="22" t="str">
        <f t="shared" si="17"/>
        <v/>
      </c>
      <c r="N38" s="22" t="str">
        <f t="shared" si="17"/>
        <v/>
      </c>
      <c r="O38" s="22" t="str">
        <f t="shared" si="17"/>
        <v/>
      </c>
      <c r="P38" s="22" t="str">
        <f t="shared" si="17"/>
        <v/>
      </c>
      <c r="Q38" s="22" t="str">
        <f t="shared" si="17"/>
        <v/>
      </c>
      <c r="R38" s="22" t="str">
        <f t="shared" si="17"/>
        <v/>
      </c>
      <c r="S38" s="22" t="str">
        <f t="shared" si="17"/>
        <v/>
      </c>
      <c r="T38" s="22" t="str">
        <f t="shared" si="17"/>
        <v/>
      </c>
      <c r="U38" s="22" t="str">
        <f t="shared" si="17"/>
        <v/>
      </c>
      <c r="V38" s="22" t="str">
        <f t="shared" si="17"/>
        <v/>
      </c>
      <c r="W38" s="22" t="str">
        <f t="shared" si="17"/>
        <v/>
      </c>
      <c r="X38" s="22" t="str">
        <f t="shared" si="17"/>
        <v/>
      </c>
      <c r="Y38" s="22" t="str">
        <f t="shared" si="17"/>
        <v/>
      </c>
      <c r="Z38" s="22" t="str">
        <f t="shared" si="17"/>
        <v/>
      </c>
      <c r="AA38" s="22" t="str">
        <f t="shared" si="17"/>
        <v/>
      </c>
      <c r="AB38" s="22" t="str">
        <f t="shared" si="13"/>
        <v/>
      </c>
      <c r="AC38" s="22" t="str">
        <f t="shared" si="13"/>
        <v/>
      </c>
      <c r="AD38" s="22" t="str">
        <f t="shared" si="13"/>
        <v/>
      </c>
      <c r="AE38" s="22" t="str">
        <f t="shared" si="13"/>
        <v/>
      </c>
      <c r="AF38" s="22" t="str">
        <f t="shared" si="13"/>
        <v/>
      </c>
      <c r="AG38" s="22" t="str">
        <f t="shared" si="13"/>
        <v/>
      </c>
      <c r="AH38" s="22" t="str">
        <f t="shared" si="13"/>
        <v/>
      </c>
      <c r="AI38" s="22" t="str">
        <f t="shared" si="13"/>
        <v/>
      </c>
      <c r="AJ38" s="22" t="str">
        <f t="shared" si="13"/>
        <v/>
      </c>
      <c r="AK38" s="22" t="str">
        <f t="shared" si="13"/>
        <v/>
      </c>
      <c r="AL38" s="22" t="str">
        <f t="shared" si="13"/>
        <v/>
      </c>
      <c r="AM38" s="22" t="str">
        <f t="shared" si="13"/>
        <v/>
      </c>
      <c r="AN38" s="22" t="str">
        <f t="shared" si="13"/>
        <v/>
      </c>
      <c r="AO38" s="22" t="str">
        <f t="shared" si="13"/>
        <v/>
      </c>
      <c r="AP38" s="22" t="str">
        <f t="shared" si="13"/>
        <v/>
      </c>
      <c r="AQ38" s="22" t="str">
        <f t="shared" si="13"/>
        <v/>
      </c>
      <c r="AR38" s="22" t="str">
        <f t="shared" si="14"/>
        <v/>
      </c>
      <c r="AS38" s="22" t="str">
        <f t="shared" si="15"/>
        <v/>
      </c>
      <c r="AT38" s="22" t="str">
        <f t="shared" si="15"/>
        <v/>
      </c>
      <c r="AU38" s="22" t="str">
        <f t="shared" si="15"/>
        <v/>
      </c>
      <c r="AV38" s="22" t="str">
        <f t="shared" si="15"/>
        <v/>
      </c>
      <c r="AW38" s="22" t="str">
        <f t="shared" si="15"/>
        <v/>
      </c>
      <c r="AX38" s="22" t="str">
        <f t="shared" si="15"/>
        <v/>
      </c>
      <c r="AY38" s="22" t="str">
        <f t="shared" si="15"/>
        <v/>
      </c>
      <c r="AZ38" s="22" t="str">
        <f t="shared" si="15"/>
        <v/>
      </c>
      <c r="BA38" s="22" t="str">
        <f t="shared" si="15"/>
        <v/>
      </c>
      <c r="BB38" s="22" t="str">
        <f t="shared" si="15"/>
        <v/>
      </c>
      <c r="BC38" s="22" t="str">
        <f t="shared" si="15"/>
        <v/>
      </c>
      <c r="BD38" s="22" t="str">
        <f t="shared" si="15"/>
        <v/>
      </c>
      <c r="BE38" s="22" t="str">
        <f t="shared" si="15"/>
        <v/>
      </c>
      <c r="BF38" s="22" t="str">
        <f t="shared" si="15"/>
        <v/>
      </c>
      <c r="BG38" s="22" t="str">
        <f t="shared" si="15"/>
        <v/>
      </c>
      <c r="BH38" s="22" t="str">
        <f t="shared" si="15"/>
        <v/>
      </c>
      <c r="BI38" s="22" t="str">
        <f t="shared" si="18"/>
        <v/>
      </c>
      <c r="BJ38" s="22" t="str">
        <f t="shared" si="18"/>
        <v>u</v>
      </c>
      <c r="BK38" s="33" t="str">
        <f t="shared" si="18"/>
        <v/>
      </c>
      <c r="BL38" s="13">
        <v>31</v>
      </c>
      <c r="BM38" s="88"/>
      <c r="BN38" s="30"/>
      <c r="BO38" s="30"/>
      <c r="BP38" s="30"/>
      <c r="BQ38" s="30"/>
      <c r="BR38" s="30"/>
      <c r="BS38" s="30"/>
      <c r="BT38" s="30"/>
      <c r="BU38" s="30"/>
      <c r="BV38" s="30"/>
      <c r="BW38" s="30"/>
    </row>
    <row r="39" spans="1:75" ht="20" customHeight="1" x14ac:dyDescent="0.35">
      <c r="A39" s="13">
        <v>32</v>
      </c>
      <c r="B39" s="97"/>
      <c r="C39" s="37" t="s">
        <v>86</v>
      </c>
      <c r="D39" s="58" t="s">
        <v>88</v>
      </c>
      <c r="E39" s="37" t="s">
        <v>68</v>
      </c>
      <c r="F39" s="59">
        <f>D2</f>
        <v>44928</v>
      </c>
      <c r="G39" s="60">
        <v>45280</v>
      </c>
      <c r="H39" s="39">
        <f t="shared" si="16"/>
        <v>253</v>
      </c>
      <c r="I39" s="64" t="s">
        <v>42</v>
      </c>
      <c r="J39" s="62">
        <v>0.4</v>
      </c>
      <c r="K39" s="42">
        <v>1</v>
      </c>
      <c r="L39" s="43" t="str">
        <f t="shared" si="17"/>
        <v/>
      </c>
      <c r="M39" s="43" t="str">
        <f t="shared" si="17"/>
        <v/>
      </c>
      <c r="N39" s="43" t="str">
        <f t="shared" si="17"/>
        <v/>
      </c>
      <c r="O39" s="43" t="str">
        <f t="shared" si="17"/>
        <v/>
      </c>
      <c r="P39" s="43" t="str">
        <f t="shared" si="17"/>
        <v/>
      </c>
      <c r="Q39" s="43" t="str">
        <f t="shared" si="17"/>
        <v/>
      </c>
      <c r="R39" s="43" t="str">
        <f t="shared" si="17"/>
        <v/>
      </c>
      <c r="S39" s="43" t="str">
        <f t="shared" si="17"/>
        <v/>
      </c>
      <c r="T39" s="43" t="str">
        <f t="shared" si="17"/>
        <v/>
      </c>
      <c r="U39" s="43" t="str">
        <f t="shared" si="17"/>
        <v/>
      </c>
      <c r="V39" s="43" t="str">
        <f t="shared" si="17"/>
        <v/>
      </c>
      <c r="W39" s="43" t="str">
        <f t="shared" si="17"/>
        <v/>
      </c>
      <c r="X39" s="43" t="str">
        <f t="shared" si="17"/>
        <v/>
      </c>
      <c r="Y39" s="43" t="str">
        <f t="shared" si="17"/>
        <v/>
      </c>
      <c r="Z39" s="43" t="str">
        <f t="shared" si="17"/>
        <v/>
      </c>
      <c r="AA39" s="43" t="str">
        <f t="shared" si="17"/>
        <v/>
      </c>
      <c r="AB39" s="43" t="str">
        <f t="shared" si="13"/>
        <v/>
      </c>
      <c r="AC39" s="43" t="str">
        <f t="shared" si="13"/>
        <v/>
      </c>
      <c r="AD39" s="43" t="str">
        <f t="shared" si="13"/>
        <v/>
      </c>
      <c r="AE39" s="43" t="str">
        <f t="shared" si="13"/>
        <v/>
      </c>
      <c r="AF39" s="43" t="str">
        <f t="shared" si="13"/>
        <v/>
      </c>
      <c r="AG39" s="43" t="str">
        <f t="shared" si="13"/>
        <v/>
      </c>
      <c r="AH39" s="43" t="str">
        <f t="shared" si="13"/>
        <v/>
      </c>
      <c r="AI39" s="43" t="str">
        <f t="shared" si="13"/>
        <v/>
      </c>
      <c r="AJ39" s="43" t="str">
        <f t="shared" si="13"/>
        <v/>
      </c>
      <c r="AK39" s="43" t="str">
        <f t="shared" si="13"/>
        <v/>
      </c>
      <c r="AL39" s="43" t="str">
        <f t="shared" si="13"/>
        <v/>
      </c>
      <c r="AM39" s="43" t="str">
        <f t="shared" si="13"/>
        <v/>
      </c>
      <c r="AN39" s="43" t="str">
        <f t="shared" si="13"/>
        <v/>
      </c>
      <c r="AO39" s="43" t="str">
        <f t="shared" si="13"/>
        <v/>
      </c>
      <c r="AP39" s="43" t="str">
        <f t="shared" si="13"/>
        <v/>
      </c>
      <c r="AQ39" s="43" t="str">
        <f t="shared" si="13"/>
        <v/>
      </c>
      <c r="AR39" s="43" t="str">
        <f t="shared" si="14"/>
        <v/>
      </c>
      <c r="AS39" s="43" t="str">
        <f t="shared" si="15"/>
        <v/>
      </c>
      <c r="AT39" s="43" t="str">
        <f t="shared" si="15"/>
        <v/>
      </c>
      <c r="AU39" s="43" t="str">
        <f t="shared" si="15"/>
        <v/>
      </c>
      <c r="AV39" s="43" t="str">
        <f t="shared" si="15"/>
        <v/>
      </c>
      <c r="AW39" s="43" t="str">
        <f t="shared" si="15"/>
        <v/>
      </c>
      <c r="AX39" s="43" t="str">
        <f t="shared" si="15"/>
        <v/>
      </c>
      <c r="AY39" s="43" t="str">
        <f t="shared" si="15"/>
        <v/>
      </c>
      <c r="AZ39" s="43" t="str">
        <f t="shared" si="15"/>
        <v/>
      </c>
      <c r="BA39" s="43" t="str">
        <f t="shared" si="15"/>
        <v/>
      </c>
      <c r="BB39" s="43" t="str">
        <f t="shared" si="15"/>
        <v/>
      </c>
      <c r="BC39" s="43" t="str">
        <f t="shared" si="15"/>
        <v/>
      </c>
      <c r="BD39" s="43" t="str">
        <f t="shared" si="15"/>
        <v/>
      </c>
      <c r="BE39" s="43" t="str">
        <f t="shared" si="15"/>
        <v/>
      </c>
      <c r="BF39" s="43" t="str">
        <f t="shared" si="15"/>
        <v/>
      </c>
      <c r="BG39" s="43" t="str">
        <f t="shared" si="15"/>
        <v/>
      </c>
      <c r="BH39" s="43" t="str">
        <f t="shared" si="15"/>
        <v/>
      </c>
      <c r="BI39" s="43" t="str">
        <f t="shared" si="18"/>
        <v/>
      </c>
      <c r="BJ39" s="43" t="str">
        <f t="shared" si="18"/>
        <v>u</v>
      </c>
      <c r="BK39" s="44" t="str">
        <f t="shared" si="18"/>
        <v/>
      </c>
      <c r="BL39" s="13">
        <v>32</v>
      </c>
      <c r="BM39" s="92"/>
      <c r="BN39" s="30"/>
      <c r="BO39" s="30"/>
      <c r="BP39" s="30"/>
      <c r="BQ39" s="30"/>
      <c r="BR39" s="30"/>
      <c r="BS39" s="30"/>
      <c r="BT39" s="30"/>
      <c r="BU39" s="30"/>
      <c r="BV39" s="30"/>
      <c r="BW39" s="30"/>
    </row>
    <row r="40" spans="1:75" ht="20" customHeight="1" x14ac:dyDescent="0.35">
      <c r="A40" s="13">
        <v>33</v>
      </c>
      <c r="B40" s="89">
        <v>5</v>
      </c>
      <c r="C40" s="51" t="s">
        <v>92</v>
      </c>
      <c r="D40" s="74" t="s">
        <v>97</v>
      </c>
      <c r="E40" s="68" t="s">
        <v>16</v>
      </c>
      <c r="F40" s="69">
        <f>D2</f>
        <v>44928</v>
      </c>
      <c r="G40" s="70">
        <v>45280</v>
      </c>
      <c r="H40" s="52">
        <f t="shared" si="16"/>
        <v>253</v>
      </c>
      <c r="I40" s="53" t="s">
        <v>42</v>
      </c>
      <c r="J40" s="54">
        <f>SUM(J41:J43)/3</f>
        <v>0.40000000000000008</v>
      </c>
      <c r="K40" s="55">
        <f>SUM(K41:K43)</f>
        <v>5.5</v>
      </c>
      <c r="L40" s="56" t="str">
        <f t="shared" ref="L40:AA48" si="19">IF(L$6=($G40-WEEKDAY($G40,2)+1),"u","")</f>
        <v/>
      </c>
      <c r="M40" s="56" t="str">
        <f t="shared" si="19"/>
        <v/>
      </c>
      <c r="N40" s="56" t="str">
        <f t="shared" si="19"/>
        <v/>
      </c>
      <c r="O40" s="56" t="str">
        <f t="shared" si="19"/>
        <v/>
      </c>
      <c r="P40" s="56" t="str">
        <f t="shared" si="19"/>
        <v/>
      </c>
      <c r="Q40" s="56" t="str">
        <f t="shared" si="19"/>
        <v/>
      </c>
      <c r="R40" s="56" t="str">
        <f t="shared" si="19"/>
        <v/>
      </c>
      <c r="S40" s="56" t="str">
        <f t="shared" si="19"/>
        <v/>
      </c>
      <c r="T40" s="56" t="str">
        <f t="shared" si="19"/>
        <v/>
      </c>
      <c r="U40" s="56" t="str">
        <f t="shared" si="19"/>
        <v/>
      </c>
      <c r="V40" s="56" t="str">
        <f t="shared" si="19"/>
        <v/>
      </c>
      <c r="W40" s="56" t="str">
        <f t="shared" si="19"/>
        <v/>
      </c>
      <c r="X40" s="56" t="str">
        <f t="shared" si="19"/>
        <v/>
      </c>
      <c r="Y40" s="56" t="str">
        <f t="shared" si="19"/>
        <v/>
      </c>
      <c r="Z40" s="56" t="str">
        <f t="shared" si="19"/>
        <v/>
      </c>
      <c r="AA40" s="56" t="str">
        <f t="shared" si="19"/>
        <v/>
      </c>
      <c r="AB40" s="56" t="str">
        <f t="shared" si="13"/>
        <v/>
      </c>
      <c r="AC40" s="56" t="str">
        <f t="shared" si="13"/>
        <v/>
      </c>
      <c r="AD40" s="56" t="str">
        <f t="shared" si="13"/>
        <v/>
      </c>
      <c r="AE40" s="56" t="str">
        <f t="shared" si="13"/>
        <v/>
      </c>
      <c r="AF40" s="56" t="str">
        <f t="shared" si="13"/>
        <v/>
      </c>
      <c r="AG40" s="56" t="str">
        <f t="shared" si="13"/>
        <v/>
      </c>
      <c r="AH40" s="56" t="str">
        <f t="shared" si="13"/>
        <v/>
      </c>
      <c r="AI40" s="56" t="str">
        <f t="shared" si="13"/>
        <v/>
      </c>
      <c r="AJ40" s="56" t="str">
        <f t="shared" si="13"/>
        <v/>
      </c>
      <c r="AK40" s="56" t="str">
        <f t="shared" si="13"/>
        <v/>
      </c>
      <c r="AL40" s="56" t="str">
        <f t="shared" si="13"/>
        <v/>
      </c>
      <c r="AM40" s="56" t="str">
        <f t="shared" si="13"/>
        <v/>
      </c>
      <c r="AN40" s="56" t="str">
        <f t="shared" si="13"/>
        <v/>
      </c>
      <c r="AO40" s="56" t="str">
        <f t="shared" si="13"/>
        <v/>
      </c>
      <c r="AP40" s="56" t="str">
        <f t="shared" si="13"/>
        <v/>
      </c>
      <c r="AQ40" s="56" t="str">
        <f t="shared" si="13"/>
        <v/>
      </c>
      <c r="AR40" s="56" t="str">
        <f t="shared" si="14"/>
        <v/>
      </c>
      <c r="AS40" s="56" t="str">
        <f t="shared" si="15"/>
        <v/>
      </c>
      <c r="AT40" s="56" t="str">
        <f t="shared" si="15"/>
        <v/>
      </c>
      <c r="AU40" s="56" t="str">
        <f t="shared" si="15"/>
        <v/>
      </c>
      <c r="AV40" s="56" t="str">
        <f t="shared" si="15"/>
        <v/>
      </c>
      <c r="AW40" s="56" t="str">
        <f t="shared" si="15"/>
        <v/>
      </c>
      <c r="AX40" s="56" t="str">
        <f t="shared" si="15"/>
        <v/>
      </c>
      <c r="AY40" s="56" t="str">
        <f t="shared" si="15"/>
        <v/>
      </c>
      <c r="AZ40" s="56" t="str">
        <f t="shared" si="15"/>
        <v/>
      </c>
      <c r="BA40" s="56" t="str">
        <f t="shared" si="15"/>
        <v/>
      </c>
      <c r="BB40" s="56" t="str">
        <f t="shared" si="15"/>
        <v/>
      </c>
      <c r="BC40" s="56" t="str">
        <f t="shared" si="15"/>
        <v/>
      </c>
      <c r="BD40" s="56" t="str">
        <f t="shared" si="15"/>
        <v/>
      </c>
      <c r="BE40" s="56" t="str">
        <f t="shared" si="15"/>
        <v/>
      </c>
      <c r="BF40" s="56" t="str">
        <f t="shared" ref="AS40:BH49" si="20">IF(BF$6=($G40-WEEKDAY($G40,2)+1),"u","")</f>
        <v/>
      </c>
      <c r="BG40" s="56" t="str">
        <f t="shared" si="20"/>
        <v/>
      </c>
      <c r="BH40" s="56" t="str">
        <f t="shared" si="20"/>
        <v/>
      </c>
      <c r="BI40" s="56" t="str">
        <f t="shared" si="18"/>
        <v/>
      </c>
      <c r="BJ40" s="56" t="str">
        <f t="shared" si="18"/>
        <v>u</v>
      </c>
      <c r="BK40" s="57" t="str">
        <f t="shared" si="18"/>
        <v/>
      </c>
      <c r="BL40" s="36">
        <v>33</v>
      </c>
      <c r="BM40" s="87">
        <v>5</v>
      </c>
      <c r="BN40" s="30" t="s">
        <v>111</v>
      </c>
      <c r="BO40" s="30"/>
      <c r="BP40" s="30"/>
      <c r="BQ40" s="30"/>
      <c r="BR40" s="30"/>
      <c r="BS40" s="30"/>
      <c r="BT40" s="30"/>
      <c r="BU40" s="30"/>
      <c r="BV40" s="30"/>
      <c r="BW40" s="30"/>
    </row>
    <row r="41" spans="1:75" ht="20" customHeight="1" x14ac:dyDescent="0.35">
      <c r="A41" s="13">
        <v>34</v>
      </c>
      <c r="B41" s="90"/>
      <c r="C41" s="45" t="s">
        <v>93</v>
      </c>
      <c r="D41" s="67" t="s">
        <v>100</v>
      </c>
      <c r="E41" s="45" t="s">
        <v>96</v>
      </c>
      <c r="F41" s="47">
        <f>D2</f>
        <v>44928</v>
      </c>
      <c r="G41" s="48">
        <v>45280</v>
      </c>
      <c r="H41" s="49">
        <f t="shared" si="16"/>
        <v>253</v>
      </c>
      <c r="I41" s="50" t="s">
        <v>42</v>
      </c>
      <c r="J41" s="34">
        <v>0.5</v>
      </c>
      <c r="K41" s="35">
        <v>3</v>
      </c>
      <c r="L41" s="32" t="str">
        <f t="shared" si="19"/>
        <v/>
      </c>
      <c r="M41" s="32" t="str">
        <f t="shared" si="19"/>
        <v/>
      </c>
      <c r="N41" s="32" t="str">
        <f t="shared" si="19"/>
        <v/>
      </c>
      <c r="O41" s="32" t="str">
        <f t="shared" si="19"/>
        <v/>
      </c>
      <c r="P41" s="32" t="str">
        <f t="shared" si="19"/>
        <v/>
      </c>
      <c r="Q41" s="32" t="str">
        <f t="shared" si="19"/>
        <v/>
      </c>
      <c r="R41" s="32" t="str">
        <f t="shared" si="19"/>
        <v/>
      </c>
      <c r="S41" s="32" t="str">
        <f t="shared" si="19"/>
        <v/>
      </c>
      <c r="T41" s="32" t="str">
        <f t="shared" si="19"/>
        <v/>
      </c>
      <c r="U41" s="32" t="str">
        <f t="shared" si="19"/>
        <v/>
      </c>
      <c r="V41" s="32" t="str">
        <f t="shared" si="19"/>
        <v/>
      </c>
      <c r="W41" s="32" t="str">
        <f t="shared" si="19"/>
        <v/>
      </c>
      <c r="X41" s="32" t="str">
        <f t="shared" si="19"/>
        <v/>
      </c>
      <c r="Y41" s="32" t="str">
        <f t="shared" si="19"/>
        <v/>
      </c>
      <c r="Z41" s="32" t="str">
        <f t="shared" si="19"/>
        <v/>
      </c>
      <c r="AA41" s="32" t="str">
        <f t="shared" si="19"/>
        <v/>
      </c>
      <c r="AB41" s="32" t="str">
        <f t="shared" ref="AB41:AQ48" si="21">IF(AB$6=($G41-WEEKDAY($G41,2)+1),"u","")</f>
        <v/>
      </c>
      <c r="AC41" s="32" t="str">
        <f t="shared" si="21"/>
        <v/>
      </c>
      <c r="AD41" s="32" t="str">
        <f t="shared" si="21"/>
        <v/>
      </c>
      <c r="AE41" s="32" t="str">
        <f t="shared" si="21"/>
        <v/>
      </c>
      <c r="AF41" s="32" t="str">
        <f t="shared" si="21"/>
        <v/>
      </c>
      <c r="AG41" s="32" t="str">
        <f t="shared" si="21"/>
        <v/>
      </c>
      <c r="AH41" s="32" t="str">
        <f t="shared" si="21"/>
        <v/>
      </c>
      <c r="AI41" s="32" t="str">
        <f t="shared" si="21"/>
        <v/>
      </c>
      <c r="AJ41" s="32" t="str">
        <f t="shared" si="21"/>
        <v/>
      </c>
      <c r="AK41" s="32" t="str">
        <f t="shared" si="21"/>
        <v/>
      </c>
      <c r="AL41" s="32" t="str">
        <f t="shared" si="21"/>
        <v/>
      </c>
      <c r="AM41" s="32" t="str">
        <f t="shared" si="21"/>
        <v/>
      </c>
      <c r="AN41" s="32" t="str">
        <f t="shared" si="21"/>
        <v/>
      </c>
      <c r="AO41" s="32" t="str">
        <f t="shared" si="21"/>
        <v/>
      </c>
      <c r="AP41" s="32" t="str">
        <f t="shared" si="21"/>
        <v/>
      </c>
      <c r="AQ41" s="32" t="str">
        <f t="shared" si="21"/>
        <v/>
      </c>
      <c r="AR41" s="32" t="str">
        <f t="shared" si="14"/>
        <v/>
      </c>
      <c r="AS41" s="32" t="str">
        <f t="shared" si="20"/>
        <v/>
      </c>
      <c r="AT41" s="32" t="str">
        <f t="shared" si="20"/>
        <v/>
      </c>
      <c r="AU41" s="32" t="str">
        <f t="shared" si="20"/>
        <v/>
      </c>
      <c r="AV41" s="32" t="str">
        <f t="shared" si="20"/>
        <v/>
      </c>
      <c r="AW41" s="32" t="str">
        <f t="shared" si="20"/>
        <v/>
      </c>
      <c r="AX41" s="32" t="str">
        <f t="shared" si="20"/>
        <v/>
      </c>
      <c r="AY41" s="32" t="str">
        <f t="shared" si="20"/>
        <v/>
      </c>
      <c r="AZ41" s="32" t="str">
        <f t="shared" si="20"/>
        <v/>
      </c>
      <c r="BA41" s="32" t="str">
        <f t="shared" si="20"/>
        <v/>
      </c>
      <c r="BB41" s="32" t="str">
        <f t="shared" si="20"/>
        <v/>
      </c>
      <c r="BC41" s="32" t="str">
        <f t="shared" si="20"/>
        <v/>
      </c>
      <c r="BD41" s="32" t="str">
        <f t="shared" si="20"/>
        <v/>
      </c>
      <c r="BE41" s="32" t="str">
        <f t="shared" si="20"/>
        <v/>
      </c>
      <c r="BF41" s="32" t="str">
        <f t="shared" si="20"/>
        <v/>
      </c>
      <c r="BG41" s="32" t="str">
        <f t="shared" si="20"/>
        <v/>
      </c>
      <c r="BH41" s="32" t="str">
        <f t="shared" si="20"/>
        <v/>
      </c>
      <c r="BI41" s="32" t="str">
        <f t="shared" si="18"/>
        <v/>
      </c>
      <c r="BJ41" s="32" t="str">
        <f t="shared" si="18"/>
        <v>u</v>
      </c>
      <c r="BK41" s="66" t="str">
        <f t="shared" si="18"/>
        <v/>
      </c>
      <c r="BL41" s="13">
        <v>34</v>
      </c>
      <c r="BM41" s="88"/>
      <c r="BN41" s="30" t="s">
        <v>101</v>
      </c>
      <c r="BO41" s="30"/>
      <c r="BP41" s="30"/>
      <c r="BQ41" s="30"/>
      <c r="BR41" s="30"/>
      <c r="BS41" s="30"/>
      <c r="BT41" s="30"/>
      <c r="BU41" s="30"/>
      <c r="BV41" s="30"/>
      <c r="BW41" s="30"/>
    </row>
    <row r="42" spans="1:75" ht="20" customHeight="1" x14ac:dyDescent="0.35">
      <c r="A42" s="13">
        <v>35</v>
      </c>
      <c r="B42" s="90"/>
      <c r="C42" s="13" t="s">
        <v>94</v>
      </c>
      <c r="D42" s="21" t="s">
        <v>98</v>
      </c>
      <c r="E42" s="45" t="s">
        <v>96</v>
      </c>
      <c r="F42" s="17">
        <f>D2</f>
        <v>44928</v>
      </c>
      <c r="G42" s="23">
        <v>45280</v>
      </c>
      <c r="H42" s="19">
        <f t="shared" si="16"/>
        <v>253</v>
      </c>
      <c r="I42" s="24" t="s">
        <v>42</v>
      </c>
      <c r="J42" s="20">
        <v>0.6</v>
      </c>
      <c r="K42" s="16">
        <v>2</v>
      </c>
      <c r="L42" s="22" t="str">
        <f t="shared" si="19"/>
        <v/>
      </c>
      <c r="M42" s="22" t="str">
        <f t="shared" si="19"/>
        <v/>
      </c>
      <c r="N42" s="22" t="str">
        <f t="shared" si="19"/>
        <v/>
      </c>
      <c r="O42" s="22" t="str">
        <f t="shared" si="19"/>
        <v/>
      </c>
      <c r="P42" s="22" t="str">
        <f t="shared" si="19"/>
        <v/>
      </c>
      <c r="Q42" s="22" t="str">
        <f t="shared" si="19"/>
        <v/>
      </c>
      <c r="R42" s="22" t="str">
        <f t="shared" si="19"/>
        <v/>
      </c>
      <c r="S42" s="22" t="str">
        <f t="shared" si="19"/>
        <v/>
      </c>
      <c r="T42" s="22" t="str">
        <f t="shared" si="19"/>
        <v/>
      </c>
      <c r="U42" s="22" t="str">
        <f t="shared" si="19"/>
        <v/>
      </c>
      <c r="V42" s="22" t="str">
        <f t="shared" si="19"/>
        <v/>
      </c>
      <c r="W42" s="22" t="str">
        <f t="shared" si="19"/>
        <v/>
      </c>
      <c r="X42" s="22" t="str">
        <f t="shared" si="19"/>
        <v/>
      </c>
      <c r="Y42" s="22" t="str">
        <f t="shared" si="19"/>
        <v/>
      </c>
      <c r="Z42" s="22" t="str">
        <f t="shared" si="19"/>
        <v/>
      </c>
      <c r="AA42" s="22" t="str">
        <f t="shared" si="19"/>
        <v/>
      </c>
      <c r="AB42" s="22" t="str">
        <f t="shared" si="21"/>
        <v/>
      </c>
      <c r="AC42" s="22" t="str">
        <f t="shared" si="21"/>
        <v/>
      </c>
      <c r="AD42" s="22" t="str">
        <f t="shared" si="21"/>
        <v/>
      </c>
      <c r="AE42" s="22" t="str">
        <f t="shared" si="21"/>
        <v/>
      </c>
      <c r="AF42" s="22" t="str">
        <f t="shared" si="21"/>
        <v/>
      </c>
      <c r="AG42" s="22" t="str">
        <f t="shared" si="21"/>
        <v/>
      </c>
      <c r="AH42" s="22" t="str">
        <f t="shared" si="21"/>
        <v/>
      </c>
      <c r="AI42" s="22" t="str">
        <f t="shared" si="21"/>
        <v/>
      </c>
      <c r="AJ42" s="22" t="str">
        <f t="shared" si="21"/>
        <v/>
      </c>
      <c r="AK42" s="22" t="str">
        <f t="shared" si="21"/>
        <v/>
      </c>
      <c r="AL42" s="22" t="str">
        <f t="shared" si="21"/>
        <v/>
      </c>
      <c r="AM42" s="22" t="str">
        <f t="shared" si="21"/>
        <v/>
      </c>
      <c r="AN42" s="22" t="str">
        <f t="shared" si="21"/>
        <v/>
      </c>
      <c r="AO42" s="22" t="str">
        <f t="shared" si="21"/>
        <v/>
      </c>
      <c r="AP42" s="22" t="str">
        <f t="shared" si="21"/>
        <v/>
      </c>
      <c r="AQ42" s="22" t="str">
        <f t="shared" si="21"/>
        <v/>
      </c>
      <c r="AR42" s="22" t="str">
        <f t="shared" si="14"/>
        <v/>
      </c>
      <c r="AS42" s="22" t="str">
        <f t="shared" si="20"/>
        <v/>
      </c>
      <c r="AT42" s="22" t="str">
        <f t="shared" si="20"/>
        <v/>
      </c>
      <c r="AU42" s="22" t="str">
        <f t="shared" si="20"/>
        <v/>
      </c>
      <c r="AV42" s="22" t="str">
        <f t="shared" si="20"/>
        <v/>
      </c>
      <c r="AW42" s="22" t="str">
        <f t="shared" si="20"/>
        <v/>
      </c>
      <c r="AX42" s="22" t="str">
        <f t="shared" si="20"/>
        <v/>
      </c>
      <c r="AY42" s="22" t="str">
        <f t="shared" si="20"/>
        <v/>
      </c>
      <c r="AZ42" s="22" t="str">
        <f t="shared" si="20"/>
        <v/>
      </c>
      <c r="BA42" s="22" t="str">
        <f t="shared" si="20"/>
        <v/>
      </c>
      <c r="BB42" s="22" t="str">
        <f t="shared" si="20"/>
        <v/>
      </c>
      <c r="BC42" s="22" t="str">
        <f t="shared" si="20"/>
        <v/>
      </c>
      <c r="BD42" s="22" t="str">
        <f t="shared" si="20"/>
        <v/>
      </c>
      <c r="BE42" s="22" t="str">
        <f t="shared" si="20"/>
        <v/>
      </c>
      <c r="BF42" s="22" t="str">
        <f t="shared" si="20"/>
        <v/>
      </c>
      <c r="BG42" s="22" t="str">
        <f t="shared" si="20"/>
        <v/>
      </c>
      <c r="BH42" s="22" t="str">
        <f t="shared" si="20"/>
        <v/>
      </c>
      <c r="BI42" s="22" t="str">
        <f t="shared" si="18"/>
        <v/>
      </c>
      <c r="BJ42" s="22" t="str">
        <f t="shared" si="18"/>
        <v>u</v>
      </c>
      <c r="BK42" s="33" t="str">
        <f t="shared" si="18"/>
        <v/>
      </c>
      <c r="BL42" s="13">
        <v>35</v>
      </c>
      <c r="BM42" s="88"/>
      <c r="BN42" s="30"/>
      <c r="BO42" s="30"/>
      <c r="BP42" s="30"/>
      <c r="BQ42" s="30"/>
      <c r="BR42" s="30"/>
      <c r="BS42" s="30"/>
      <c r="BT42" s="30"/>
      <c r="BU42" s="30"/>
      <c r="BV42" s="30"/>
      <c r="BW42" s="30"/>
    </row>
    <row r="43" spans="1:75" ht="20" customHeight="1" x14ac:dyDescent="0.35">
      <c r="A43" s="13">
        <v>36</v>
      </c>
      <c r="B43" s="91"/>
      <c r="C43" s="37" t="s">
        <v>95</v>
      </c>
      <c r="D43" s="58" t="s">
        <v>99</v>
      </c>
      <c r="E43" s="71" t="s">
        <v>96</v>
      </c>
      <c r="F43" s="59">
        <v>45047</v>
      </c>
      <c r="G43" s="60">
        <v>45280</v>
      </c>
      <c r="H43" s="39">
        <f t="shared" si="16"/>
        <v>168</v>
      </c>
      <c r="I43" s="64" t="s">
        <v>42</v>
      </c>
      <c r="J43" s="62">
        <v>0.1</v>
      </c>
      <c r="K43" s="42">
        <v>0.5</v>
      </c>
      <c r="L43" s="43" t="str">
        <f t="shared" si="19"/>
        <v/>
      </c>
      <c r="M43" s="43" t="str">
        <f t="shared" si="19"/>
        <v/>
      </c>
      <c r="N43" s="43" t="str">
        <f t="shared" si="19"/>
        <v/>
      </c>
      <c r="O43" s="43" t="str">
        <f t="shared" si="19"/>
        <v/>
      </c>
      <c r="P43" s="43" t="str">
        <f t="shared" si="19"/>
        <v/>
      </c>
      <c r="Q43" s="43" t="str">
        <f t="shared" si="19"/>
        <v/>
      </c>
      <c r="R43" s="43" t="str">
        <f t="shared" si="19"/>
        <v/>
      </c>
      <c r="S43" s="43" t="str">
        <f t="shared" si="19"/>
        <v/>
      </c>
      <c r="T43" s="43" t="str">
        <f t="shared" si="19"/>
        <v/>
      </c>
      <c r="U43" s="43" t="str">
        <f t="shared" si="19"/>
        <v/>
      </c>
      <c r="V43" s="43" t="str">
        <f t="shared" si="19"/>
        <v/>
      </c>
      <c r="W43" s="43" t="str">
        <f t="shared" si="19"/>
        <v/>
      </c>
      <c r="X43" s="43" t="str">
        <f t="shared" si="19"/>
        <v/>
      </c>
      <c r="Y43" s="43" t="str">
        <f t="shared" si="19"/>
        <v/>
      </c>
      <c r="Z43" s="43" t="str">
        <f t="shared" si="19"/>
        <v/>
      </c>
      <c r="AA43" s="43" t="str">
        <f t="shared" si="19"/>
        <v/>
      </c>
      <c r="AB43" s="43" t="str">
        <f t="shared" si="21"/>
        <v/>
      </c>
      <c r="AC43" s="43" t="str">
        <f t="shared" si="21"/>
        <v/>
      </c>
      <c r="AD43" s="43" t="str">
        <f t="shared" si="21"/>
        <v/>
      </c>
      <c r="AE43" s="43" t="str">
        <f t="shared" si="21"/>
        <v/>
      </c>
      <c r="AF43" s="43" t="str">
        <f t="shared" si="21"/>
        <v/>
      </c>
      <c r="AG43" s="43" t="str">
        <f t="shared" si="21"/>
        <v/>
      </c>
      <c r="AH43" s="43" t="str">
        <f t="shared" si="21"/>
        <v/>
      </c>
      <c r="AI43" s="43" t="str">
        <f t="shared" si="21"/>
        <v/>
      </c>
      <c r="AJ43" s="43" t="str">
        <f t="shared" si="21"/>
        <v/>
      </c>
      <c r="AK43" s="43" t="str">
        <f t="shared" si="21"/>
        <v/>
      </c>
      <c r="AL43" s="43" t="str">
        <f t="shared" si="21"/>
        <v/>
      </c>
      <c r="AM43" s="43" t="str">
        <f t="shared" si="21"/>
        <v/>
      </c>
      <c r="AN43" s="43" t="str">
        <f t="shared" si="21"/>
        <v/>
      </c>
      <c r="AO43" s="43" t="str">
        <f t="shared" si="21"/>
        <v/>
      </c>
      <c r="AP43" s="43" t="str">
        <f t="shared" si="21"/>
        <v/>
      </c>
      <c r="AQ43" s="43" t="str">
        <f t="shared" si="21"/>
        <v/>
      </c>
      <c r="AR43" s="43" t="str">
        <f t="shared" si="14"/>
        <v/>
      </c>
      <c r="AS43" s="43" t="str">
        <f t="shared" si="20"/>
        <v/>
      </c>
      <c r="AT43" s="43" t="str">
        <f t="shared" si="20"/>
        <v/>
      </c>
      <c r="AU43" s="43" t="str">
        <f t="shared" si="20"/>
        <v/>
      </c>
      <c r="AV43" s="43" t="str">
        <f t="shared" si="20"/>
        <v/>
      </c>
      <c r="AW43" s="43" t="str">
        <f t="shared" si="20"/>
        <v/>
      </c>
      <c r="AX43" s="43" t="str">
        <f t="shared" si="20"/>
        <v/>
      </c>
      <c r="AY43" s="43" t="str">
        <f t="shared" si="20"/>
        <v/>
      </c>
      <c r="AZ43" s="43" t="str">
        <f t="shared" si="20"/>
        <v/>
      </c>
      <c r="BA43" s="43" t="str">
        <f t="shared" si="20"/>
        <v/>
      </c>
      <c r="BB43" s="43" t="str">
        <f t="shared" si="20"/>
        <v/>
      </c>
      <c r="BC43" s="43" t="str">
        <f t="shared" si="20"/>
        <v/>
      </c>
      <c r="BD43" s="43" t="str">
        <f t="shared" si="20"/>
        <v/>
      </c>
      <c r="BE43" s="43" t="str">
        <f t="shared" si="20"/>
        <v/>
      </c>
      <c r="BF43" s="43" t="str">
        <f t="shared" si="20"/>
        <v/>
      </c>
      <c r="BG43" s="43" t="str">
        <f t="shared" si="20"/>
        <v/>
      </c>
      <c r="BH43" s="43" t="str">
        <f t="shared" si="20"/>
        <v/>
      </c>
      <c r="BI43" s="43" t="str">
        <f t="shared" si="18"/>
        <v/>
      </c>
      <c r="BJ43" s="43" t="str">
        <f t="shared" si="18"/>
        <v>u</v>
      </c>
      <c r="BK43" s="44" t="str">
        <f t="shared" si="18"/>
        <v/>
      </c>
      <c r="BL43" s="13">
        <v>36</v>
      </c>
      <c r="BM43" s="92"/>
      <c r="BN43" s="30"/>
      <c r="BO43" s="30"/>
      <c r="BP43" s="30"/>
      <c r="BQ43" s="30"/>
      <c r="BR43" s="30"/>
      <c r="BS43" s="30"/>
      <c r="BT43" s="30"/>
      <c r="BU43" s="30"/>
      <c r="BV43" s="30"/>
      <c r="BW43" s="30"/>
    </row>
    <row r="44" spans="1:75" ht="20" customHeight="1" x14ac:dyDescent="0.35">
      <c r="A44" s="13">
        <v>37</v>
      </c>
      <c r="B44" s="110">
        <v>6</v>
      </c>
      <c r="C44" s="79" t="s">
        <v>102</v>
      </c>
      <c r="D44" s="73" t="s">
        <v>103</v>
      </c>
      <c r="E44" s="72" t="s">
        <v>16</v>
      </c>
      <c r="F44" s="70">
        <f>D2</f>
        <v>44928</v>
      </c>
      <c r="G44" s="70">
        <v>45280</v>
      </c>
      <c r="H44" s="52">
        <f t="shared" ref="H44:H51" si="22">IF(G44="","",NETWORKDAYS(F44,G44))</f>
        <v>253</v>
      </c>
      <c r="I44" s="53" t="s">
        <v>42</v>
      </c>
      <c r="J44" s="54">
        <f>SUM(J45:J48)/4</f>
        <v>0.42499999999999999</v>
      </c>
      <c r="K44" s="55">
        <f>SUM(K45:K48)</f>
        <v>2.5</v>
      </c>
      <c r="L44" s="56" t="str">
        <f t="shared" si="19"/>
        <v/>
      </c>
      <c r="M44" s="56" t="str">
        <f t="shared" si="19"/>
        <v/>
      </c>
      <c r="N44" s="56" t="str">
        <f t="shared" si="19"/>
        <v/>
      </c>
      <c r="O44" s="56" t="str">
        <f t="shared" si="19"/>
        <v/>
      </c>
      <c r="P44" s="56" t="str">
        <f t="shared" si="19"/>
        <v/>
      </c>
      <c r="Q44" s="56" t="str">
        <f t="shared" si="19"/>
        <v/>
      </c>
      <c r="R44" s="56" t="str">
        <f t="shared" si="19"/>
        <v/>
      </c>
      <c r="S44" s="56" t="str">
        <f t="shared" si="19"/>
        <v/>
      </c>
      <c r="T44" s="56" t="str">
        <f t="shared" si="19"/>
        <v/>
      </c>
      <c r="U44" s="56" t="str">
        <f t="shared" si="19"/>
        <v/>
      </c>
      <c r="V44" s="56" t="str">
        <f t="shared" si="19"/>
        <v/>
      </c>
      <c r="W44" s="56" t="str">
        <f t="shared" si="19"/>
        <v/>
      </c>
      <c r="X44" s="56" t="str">
        <f t="shared" si="19"/>
        <v/>
      </c>
      <c r="Y44" s="56" t="str">
        <f t="shared" si="19"/>
        <v/>
      </c>
      <c r="Z44" s="56" t="str">
        <f t="shared" si="19"/>
        <v/>
      </c>
      <c r="AA44" s="56" t="str">
        <f t="shared" si="19"/>
        <v/>
      </c>
      <c r="AB44" s="56" t="str">
        <f t="shared" si="21"/>
        <v/>
      </c>
      <c r="AC44" s="56" t="str">
        <f t="shared" si="21"/>
        <v/>
      </c>
      <c r="AD44" s="56" t="str">
        <f t="shared" si="21"/>
        <v/>
      </c>
      <c r="AE44" s="56" t="str">
        <f t="shared" si="21"/>
        <v/>
      </c>
      <c r="AF44" s="56" t="str">
        <f t="shared" si="21"/>
        <v/>
      </c>
      <c r="AG44" s="56" t="str">
        <f t="shared" si="21"/>
        <v/>
      </c>
      <c r="AH44" s="56" t="str">
        <f t="shared" si="21"/>
        <v/>
      </c>
      <c r="AI44" s="56" t="str">
        <f t="shared" si="21"/>
        <v/>
      </c>
      <c r="AJ44" s="56" t="str">
        <f t="shared" si="21"/>
        <v/>
      </c>
      <c r="AK44" s="56" t="str">
        <f t="shared" si="21"/>
        <v/>
      </c>
      <c r="AL44" s="56" t="str">
        <f t="shared" si="21"/>
        <v/>
      </c>
      <c r="AM44" s="56" t="str">
        <f t="shared" si="21"/>
        <v/>
      </c>
      <c r="AN44" s="56" t="str">
        <f t="shared" si="21"/>
        <v/>
      </c>
      <c r="AO44" s="56" t="str">
        <f t="shared" si="21"/>
        <v/>
      </c>
      <c r="AP44" s="56" t="str">
        <f t="shared" si="21"/>
        <v/>
      </c>
      <c r="AQ44" s="56" t="str">
        <f t="shared" si="21"/>
        <v/>
      </c>
      <c r="AR44" s="56" t="str">
        <f t="shared" si="14"/>
        <v/>
      </c>
      <c r="AS44" s="56" t="str">
        <f t="shared" si="20"/>
        <v/>
      </c>
      <c r="AT44" s="56" t="str">
        <f t="shared" si="20"/>
        <v/>
      </c>
      <c r="AU44" s="56" t="str">
        <f t="shared" si="20"/>
        <v/>
      </c>
      <c r="AV44" s="56" t="str">
        <f t="shared" si="20"/>
        <v/>
      </c>
      <c r="AW44" s="56" t="str">
        <f t="shared" si="20"/>
        <v/>
      </c>
      <c r="AX44" s="56" t="str">
        <f t="shared" si="20"/>
        <v/>
      </c>
      <c r="AY44" s="56" t="str">
        <f t="shared" si="20"/>
        <v/>
      </c>
      <c r="AZ44" s="56" t="str">
        <f t="shared" si="20"/>
        <v/>
      </c>
      <c r="BA44" s="56" t="str">
        <f t="shared" si="20"/>
        <v/>
      </c>
      <c r="BB44" s="56" t="str">
        <f t="shared" si="20"/>
        <v/>
      </c>
      <c r="BC44" s="56" t="str">
        <f t="shared" si="20"/>
        <v/>
      </c>
      <c r="BD44" s="56" t="str">
        <f t="shared" si="20"/>
        <v/>
      </c>
      <c r="BE44" s="56" t="str">
        <f t="shared" si="20"/>
        <v/>
      </c>
      <c r="BF44" s="56" t="str">
        <f t="shared" si="20"/>
        <v/>
      </c>
      <c r="BG44" s="56" t="str">
        <f t="shared" si="20"/>
        <v/>
      </c>
      <c r="BH44" s="56" t="str">
        <f t="shared" si="20"/>
        <v/>
      </c>
      <c r="BI44" s="56" t="str">
        <f t="shared" si="18"/>
        <v/>
      </c>
      <c r="BJ44" s="56" t="str">
        <f t="shared" si="18"/>
        <v>u</v>
      </c>
      <c r="BK44" s="57" t="str">
        <f t="shared" si="18"/>
        <v/>
      </c>
      <c r="BL44" s="13">
        <v>37</v>
      </c>
      <c r="BM44" s="87">
        <v>6</v>
      </c>
      <c r="BN44" s="30"/>
      <c r="BO44" s="30"/>
      <c r="BP44" s="30"/>
      <c r="BQ44" s="30"/>
      <c r="BR44" s="30"/>
      <c r="BS44" s="30"/>
      <c r="BT44" s="30"/>
      <c r="BU44" s="30"/>
      <c r="BV44" s="30"/>
      <c r="BW44" s="30"/>
    </row>
    <row r="45" spans="1:75" ht="20" customHeight="1" x14ac:dyDescent="0.35">
      <c r="A45" s="13">
        <v>38</v>
      </c>
      <c r="B45" s="111"/>
      <c r="C45" s="45" t="s">
        <v>106</v>
      </c>
      <c r="D45" s="46" t="s">
        <v>104</v>
      </c>
      <c r="E45" s="45" t="s">
        <v>121</v>
      </c>
      <c r="F45" s="47">
        <f>D2</f>
        <v>44928</v>
      </c>
      <c r="G45" s="48">
        <v>45017</v>
      </c>
      <c r="H45" s="49">
        <f t="shared" si="22"/>
        <v>65</v>
      </c>
      <c r="I45" s="65" t="s">
        <v>44</v>
      </c>
      <c r="J45" s="34">
        <v>1</v>
      </c>
      <c r="K45" s="35">
        <v>0.5</v>
      </c>
      <c r="L45" s="32" t="str">
        <f t="shared" si="19"/>
        <v/>
      </c>
      <c r="M45" s="32" t="str">
        <f t="shared" si="19"/>
        <v/>
      </c>
      <c r="N45" s="32" t="str">
        <f t="shared" si="19"/>
        <v/>
      </c>
      <c r="O45" s="32" t="str">
        <f t="shared" si="19"/>
        <v/>
      </c>
      <c r="P45" s="32" t="str">
        <f t="shared" si="19"/>
        <v/>
      </c>
      <c r="Q45" s="32" t="str">
        <f t="shared" si="19"/>
        <v/>
      </c>
      <c r="R45" s="32" t="str">
        <f t="shared" si="19"/>
        <v/>
      </c>
      <c r="S45" s="32" t="str">
        <f t="shared" si="19"/>
        <v/>
      </c>
      <c r="T45" s="32" t="str">
        <f t="shared" si="19"/>
        <v/>
      </c>
      <c r="U45" s="32" t="str">
        <f t="shared" si="19"/>
        <v/>
      </c>
      <c r="V45" s="32" t="str">
        <f t="shared" si="19"/>
        <v/>
      </c>
      <c r="W45" s="32" t="str">
        <f t="shared" si="19"/>
        <v/>
      </c>
      <c r="X45" s="32" t="str">
        <f t="shared" si="19"/>
        <v>u</v>
      </c>
      <c r="Y45" s="32" t="str">
        <f t="shared" si="19"/>
        <v/>
      </c>
      <c r="Z45" s="32" t="str">
        <f t="shared" si="19"/>
        <v/>
      </c>
      <c r="AA45" s="32" t="str">
        <f t="shared" si="19"/>
        <v/>
      </c>
      <c r="AB45" s="32" t="str">
        <f t="shared" si="21"/>
        <v/>
      </c>
      <c r="AC45" s="32" t="str">
        <f t="shared" si="21"/>
        <v/>
      </c>
      <c r="AD45" s="32" t="str">
        <f t="shared" si="21"/>
        <v/>
      </c>
      <c r="AE45" s="32" t="str">
        <f t="shared" si="21"/>
        <v/>
      </c>
      <c r="AF45" s="32" t="str">
        <f t="shared" si="21"/>
        <v/>
      </c>
      <c r="AG45" s="32" t="str">
        <f t="shared" si="21"/>
        <v/>
      </c>
      <c r="AH45" s="32" t="str">
        <f t="shared" si="21"/>
        <v/>
      </c>
      <c r="AI45" s="32" t="str">
        <f t="shared" si="21"/>
        <v/>
      </c>
      <c r="AJ45" s="32" t="str">
        <f t="shared" si="21"/>
        <v/>
      </c>
      <c r="AK45" s="32" t="str">
        <f t="shared" si="21"/>
        <v/>
      </c>
      <c r="AL45" s="32" t="str">
        <f t="shared" si="21"/>
        <v/>
      </c>
      <c r="AM45" s="32" t="str">
        <f t="shared" si="21"/>
        <v/>
      </c>
      <c r="AN45" s="32" t="str">
        <f t="shared" si="21"/>
        <v/>
      </c>
      <c r="AO45" s="32" t="str">
        <f t="shared" si="21"/>
        <v/>
      </c>
      <c r="AP45" s="32" t="str">
        <f t="shared" si="21"/>
        <v/>
      </c>
      <c r="AQ45" s="32" t="str">
        <f t="shared" si="21"/>
        <v/>
      </c>
      <c r="AR45" s="32" t="str">
        <f t="shared" si="14"/>
        <v/>
      </c>
      <c r="AS45" s="32" t="str">
        <f t="shared" si="20"/>
        <v/>
      </c>
      <c r="AT45" s="32" t="str">
        <f t="shared" si="20"/>
        <v/>
      </c>
      <c r="AU45" s="32" t="str">
        <f t="shared" si="20"/>
        <v/>
      </c>
      <c r="AV45" s="32" t="str">
        <f t="shared" si="20"/>
        <v/>
      </c>
      <c r="AW45" s="32" t="str">
        <f t="shared" si="20"/>
        <v/>
      </c>
      <c r="AX45" s="32" t="str">
        <f t="shared" si="20"/>
        <v/>
      </c>
      <c r="AY45" s="32" t="str">
        <f t="shared" si="20"/>
        <v/>
      </c>
      <c r="AZ45" s="32" t="str">
        <f t="shared" si="20"/>
        <v/>
      </c>
      <c r="BA45" s="32" t="str">
        <f t="shared" si="20"/>
        <v/>
      </c>
      <c r="BB45" s="32" t="str">
        <f t="shared" si="20"/>
        <v/>
      </c>
      <c r="BC45" s="32" t="str">
        <f t="shared" si="20"/>
        <v/>
      </c>
      <c r="BD45" s="32" t="str">
        <f t="shared" si="20"/>
        <v/>
      </c>
      <c r="BE45" s="32" t="str">
        <f t="shared" si="20"/>
        <v/>
      </c>
      <c r="BF45" s="32" t="str">
        <f t="shared" si="20"/>
        <v/>
      </c>
      <c r="BG45" s="32" t="str">
        <f t="shared" si="20"/>
        <v/>
      </c>
      <c r="BH45" s="32" t="str">
        <f t="shared" si="20"/>
        <v/>
      </c>
      <c r="BI45" s="32" t="str">
        <f t="shared" si="18"/>
        <v/>
      </c>
      <c r="BJ45" s="32" t="str">
        <f t="shared" si="18"/>
        <v/>
      </c>
      <c r="BK45" s="66" t="str">
        <f t="shared" si="18"/>
        <v/>
      </c>
      <c r="BL45" s="13">
        <v>38</v>
      </c>
      <c r="BM45" s="88"/>
      <c r="BN45" s="30"/>
      <c r="BO45" s="30"/>
      <c r="BP45" s="30"/>
      <c r="BQ45" s="30"/>
      <c r="BR45" s="30"/>
      <c r="BS45" s="30"/>
      <c r="BT45" s="30"/>
      <c r="BU45" s="30"/>
      <c r="BV45" s="30"/>
      <c r="BW45" s="30"/>
    </row>
    <row r="46" spans="1:75" ht="20" customHeight="1" x14ac:dyDescent="0.35">
      <c r="A46" s="13">
        <v>39</v>
      </c>
      <c r="B46" s="111"/>
      <c r="C46" s="13" t="s">
        <v>107</v>
      </c>
      <c r="D46" s="21" t="s">
        <v>105</v>
      </c>
      <c r="E46" s="13" t="s">
        <v>110</v>
      </c>
      <c r="F46" s="17">
        <f>D2</f>
        <v>44928</v>
      </c>
      <c r="G46" s="23">
        <v>45280</v>
      </c>
      <c r="H46" s="19">
        <f t="shared" si="22"/>
        <v>253</v>
      </c>
      <c r="I46" s="24" t="s">
        <v>42</v>
      </c>
      <c r="J46" s="20">
        <v>0.7</v>
      </c>
      <c r="K46" s="16">
        <v>0.5</v>
      </c>
      <c r="L46" s="22" t="str">
        <f t="shared" si="19"/>
        <v/>
      </c>
      <c r="M46" s="22" t="str">
        <f t="shared" si="19"/>
        <v/>
      </c>
      <c r="N46" s="22" t="str">
        <f t="shared" si="19"/>
        <v/>
      </c>
      <c r="O46" s="22" t="str">
        <f t="shared" si="19"/>
        <v/>
      </c>
      <c r="P46" s="22" t="str">
        <f t="shared" si="19"/>
        <v/>
      </c>
      <c r="Q46" s="22" t="str">
        <f t="shared" si="19"/>
        <v/>
      </c>
      <c r="R46" s="22" t="str">
        <f t="shared" si="19"/>
        <v/>
      </c>
      <c r="S46" s="22" t="str">
        <f t="shared" si="19"/>
        <v/>
      </c>
      <c r="T46" s="22" t="str">
        <f t="shared" si="19"/>
        <v/>
      </c>
      <c r="U46" s="22" t="str">
        <f t="shared" si="19"/>
        <v/>
      </c>
      <c r="V46" s="22" t="str">
        <f t="shared" si="19"/>
        <v/>
      </c>
      <c r="W46" s="22" t="str">
        <f t="shared" si="19"/>
        <v/>
      </c>
      <c r="X46" s="22" t="str">
        <f t="shared" si="19"/>
        <v/>
      </c>
      <c r="Y46" s="22" t="str">
        <f t="shared" si="19"/>
        <v/>
      </c>
      <c r="Z46" s="22" t="str">
        <f t="shared" si="19"/>
        <v/>
      </c>
      <c r="AA46" s="22" t="str">
        <f t="shared" si="19"/>
        <v/>
      </c>
      <c r="AB46" s="22" t="str">
        <f t="shared" si="21"/>
        <v/>
      </c>
      <c r="AC46" s="22" t="str">
        <f t="shared" si="21"/>
        <v/>
      </c>
      <c r="AD46" s="22" t="str">
        <f t="shared" si="21"/>
        <v/>
      </c>
      <c r="AE46" s="22" t="str">
        <f t="shared" si="21"/>
        <v/>
      </c>
      <c r="AF46" s="22" t="str">
        <f t="shared" si="21"/>
        <v/>
      </c>
      <c r="AG46" s="22" t="str">
        <f t="shared" si="21"/>
        <v/>
      </c>
      <c r="AH46" s="22" t="str">
        <f t="shared" si="21"/>
        <v/>
      </c>
      <c r="AI46" s="22" t="str">
        <f t="shared" si="21"/>
        <v/>
      </c>
      <c r="AJ46" s="22" t="str">
        <f t="shared" si="21"/>
        <v/>
      </c>
      <c r="AK46" s="22" t="str">
        <f t="shared" si="21"/>
        <v/>
      </c>
      <c r="AL46" s="22" t="str">
        <f t="shared" si="21"/>
        <v/>
      </c>
      <c r="AM46" s="22" t="str">
        <f t="shared" si="21"/>
        <v/>
      </c>
      <c r="AN46" s="22" t="str">
        <f t="shared" si="21"/>
        <v/>
      </c>
      <c r="AO46" s="22" t="str">
        <f t="shared" si="21"/>
        <v/>
      </c>
      <c r="AP46" s="22" t="str">
        <f t="shared" si="21"/>
        <v/>
      </c>
      <c r="AQ46" s="22" t="str">
        <f t="shared" si="21"/>
        <v/>
      </c>
      <c r="AR46" s="22" t="str">
        <f t="shared" si="14"/>
        <v/>
      </c>
      <c r="AS46" s="22" t="str">
        <f t="shared" si="20"/>
        <v/>
      </c>
      <c r="AT46" s="22" t="str">
        <f t="shared" si="20"/>
        <v/>
      </c>
      <c r="AU46" s="22" t="str">
        <f t="shared" si="20"/>
        <v/>
      </c>
      <c r="AV46" s="22" t="str">
        <f t="shared" si="20"/>
        <v/>
      </c>
      <c r="AW46" s="22" t="str">
        <f t="shared" si="20"/>
        <v/>
      </c>
      <c r="AX46" s="22" t="str">
        <f t="shared" si="20"/>
        <v/>
      </c>
      <c r="AY46" s="22" t="str">
        <f t="shared" si="20"/>
        <v/>
      </c>
      <c r="AZ46" s="22" t="str">
        <f t="shared" si="20"/>
        <v/>
      </c>
      <c r="BA46" s="22" t="str">
        <f t="shared" si="20"/>
        <v/>
      </c>
      <c r="BB46" s="22" t="str">
        <f t="shared" si="20"/>
        <v/>
      </c>
      <c r="BC46" s="22" t="str">
        <f t="shared" si="20"/>
        <v/>
      </c>
      <c r="BD46" s="22" t="str">
        <f t="shared" si="20"/>
        <v/>
      </c>
      <c r="BE46" s="22" t="str">
        <f t="shared" si="20"/>
        <v/>
      </c>
      <c r="BF46" s="22" t="str">
        <f t="shared" si="20"/>
        <v/>
      </c>
      <c r="BG46" s="22" t="str">
        <f t="shared" si="20"/>
        <v/>
      </c>
      <c r="BH46" s="22" t="str">
        <f t="shared" si="20"/>
        <v/>
      </c>
      <c r="BI46" s="22" t="str">
        <f t="shared" si="18"/>
        <v/>
      </c>
      <c r="BJ46" s="22" t="str">
        <f t="shared" si="18"/>
        <v>u</v>
      </c>
      <c r="BK46" s="33" t="str">
        <f t="shared" si="18"/>
        <v/>
      </c>
      <c r="BL46" s="13">
        <v>39</v>
      </c>
      <c r="BM46" s="88"/>
      <c r="BN46" s="30"/>
      <c r="BO46" s="30"/>
      <c r="BP46" s="30"/>
      <c r="BQ46" s="30"/>
      <c r="BR46" s="30"/>
      <c r="BS46" s="30"/>
      <c r="BT46" s="30"/>
      <c r="BU46" s="30"/>
      <c r="BV46" s="30"/>
      <c r="BW46" s="30"/>
    </row>
    <row r="47" spans="1:75" ht="20" customHeight="1" x14ac:dyDescent="0.35">
      <c r="A47" s="13">
        <v>40</v>
      </c>
      <c r="B47" s="111"/>
      <c r="C47" s="13" t="s">
        <v>108</v>
      </c>
      <c r="D47" s="21" t="s">
        <v>118</v>
      </c>
      <c r="E47" s="13" t="s">
        <v>110</v>
      </c>
      <c r="F47" s="17">
        <v>45200</v>
      </c>
      <c r="G47" s="23">
        <v>45280</v>
      </c>
      <c r="H47" s="19">
        <f t="shared" si="22"/>
        <v>58</v>
      </c>
      <c r="I47" s="25" t="s">
        <v>41</v>
      </c>
      <c r="J47" s="20">
        <v>0</v>
      </c>
      <c r="K47" s="16">
        <v>1</v>
      </c>
      <c r="L47" s="22" t="str">
        <f t="shared" si="19"/>
        <v/>
      </c>
      <c r="M47" s="22" t="str">
        <f t="shared" si="19"/>
        <v/>
      </c>
      <c r="N47" s="22" t="str">
        <f t="shared" si="19"/>
        <v/>
      </c>
      <c r="O47" s="22" t="str">
        <f t="shared" si="19"/>
        <v/>
      </c>
      <c r="P47" s="22" t="str">
        <f t="shared" si="19"/>
        <v/>
      </c>
      <c r="Q47" s="22" t="str">
        <f t="shared" si="19"/>
        <v/>
      </c>
      <c r="R47" s="22" t="str">
        <f t="shared" si="19"/>
        <v/>
      </c>
      <c r="S47" s="22" t="str">
        <f t="shared" si="19"/>
        <v/>
      </c>
      <c r="T47" s="22" t="str">
        <f t="shared" si="19"/>
        <v/>
      </c>
      <c r="U47" s="22" t="str">
        <f t="shared" si="19"/>
        <v/>
      </c>
      <c r="V47" s="22" t="str">
        <f t="shared" si="19"/>
        <v/>
      </c>
      <c r="W47" s="22" t="str">
        <f t="shared" si="19"/>
        <v/>
      </c>
      <c r="X47" s="22" t="str">
        <f t="shared" si="19"/>
        <v/>
      </c>
      <c r="Y47" s="22" t="str">
        <f t="shared" si="19"/>
        <v/>
      </c>
      <c r="Z47" s="22" t="str">
        <f t="shared" si="19"/>
        <v/>
      </c>
      <c r="AA47" s="22" t="str">
        <f t="shared" si="19"/>
        <v/>
      </c>
      <c r="AB47" s="22" t="str">
        <f t="shared" si="21"/>
        <v/>
      </c>
      <c r="AC47" s="22" t="str">
        <f t="shared" si="21"/>
        <v/>
      </c>
      <c r="AD47" s="22" t="str">
        <f t="shared" si="21"/>
        <v/>
      </c>
      <c r="AE47" s="22" t="str">
        <f t="shared" si="21"/>
        <v/>
      </c>
      <c r="AF47" s="22" t="str">
        <f t="shared" si="21"/>
        <v/>
      </c>
      <c r="AG47" s="22" t="str">
        <f t="shared" si="21"/>
        <v/>
      </c>
      <c r="AH47" s="22" t="str">
        <f t="shared" si="21"/>
        <v/>
      </c>
      <c r="AI47" s="22" t="str">
        <f t="shared" si="21"/>
        <v/>
      </c>
      <c r="AJ47" s="22" t="str">
        <f t="shared" si="21"/>
        <v/>
      </c>
      <c r="AK47" s="22" t="str">
        <f t="shared" si="21"/>
        <v/>
      </c>
      <c r="AL47" s="22" t="str">
        <f t="shared" si="21"/>
        <v/>
      </c>
      <c r="AM47" s="22" t="str">
        <f t="shared" si="21"/>
        <v/>
      </c>
      <c r="AN47" s="22" t="str">
        <f t="shared" si="21"/>
        <v/>
      </c>
      <c r="AO47" s="22" t="str">
        <f t="shared" si="21"/>
        <v/>
      </c>
      <c r="AP47" s="22" t="str">
        <f t="shared" si="21"/>
        <v/>
      </c>
      <c r="AQ47" s="22" t="str">
        <f t="shared" si="21"/>
        <v/>
      </c>
      <c r="AR47" s="22" t="str">
        <f t="shared" si="14"/>
        <v/>
      </c>
      <c r="AS47" s="22" t="str">
        <f t="shared" si="20"/>
        <v/>
      </c>
      <c r="AT47" s="22" t="str">
        <f t="shared" si="20"/>
        <v/>
      </c>
      <c r="AU47" s="22" t="str">
        <f t="shared" si="20"/>
        <v/>
      </c>
      <c r="AV47" s="22" t="str">
        <f t="shared" si="20"/>
        <v/>
      </c>
      <c r="AW47" s="22" t="str">
        <f t="shared" si="20"/>
        <v/>
      </c>
      <c r="AX47" s="22" t="str">
        <f t="shared" si="20"/>
        <v/>
      </c>
      <c r="AY47" s="22" t="str">
        <f t="shared" si="20"/>
        <v/>
      </c>
      <c r="AZ47" s="22" t="str">
        <f t="shared" si="20"/>
        <v/>
      </c>
      <c r="BA47" s="22" t="str">
        <f t="shared" si="20"/>
        <v/>
      </c>
      <c r="BB47" s="22" t="str">
        <f t="shared" si="20"/>
        <v/>
      </c>
      <c r="BC47" s="22" t="str">
        <f t="shared" si="20"/>
        <v/>
      </c>
      <c r="BD47" s="22" t="str">
        <f t="shared" si="20"/>
        <v/>
      </c>
      <c r="BE47" s="22" t="str">
        <f t="shared" si="20"/>
        <v/>
      </c>
      <c r="BF47" s="22" t="str">
        <f t="shared" si="20"/>
        <v/>
      </c>
      <c r="BG47" s="22" t="str">
        <f t="shared" si="20"/>
        <v/>
      </c>
      <c r="BH47" s="22" t="str">
        <f t="shared" si="20"/>
        <v/>
      </c>
      <c r="BI47" s="22" t="str">
        <f t="shared" si="18"/>
        <v/>
      </c>
      <c r="BJ47" s="22" t="str">
        <f t="shared" si="18"/>
        <v>u</v>
      </c>
      <c r="BK47" s="33" t="str">
        <f t="shared" si="18"/>
        <v/>
      </c>
      <c r="BL47" s="13">
        <v>40</v>
      </c>
      <c r="BM47" s="88"/>
      <c r="BN47" s="30"/>
      <c r="BO47" s="30"/>
      <c r="BP47" s="30"/>
      <c r="BQ47" s="30"/>
      <c r="BR47" s="30"/>
      <c r="BS47" s="30"/>
      <c r="BT47" s="30"/>
      <c r="BU47" s="30"/>
      <c r="BV47" s="30"/>
      <c r="BW47" s="30"/>
    </row>
    <row r="48" spans="1:75" ht="20" customHeight="1" x14ac:dyDescent="0.35">
      <c r="A48" s="13">
        <v>41</v>
      </c>
      <c r="B48" s="112"/>
      <c r="C48" s="37" t="s">
        <v>109</v>
      </c>
      <c r="D48" s="58" t="s">
        <v>119</v>
      </c>
      <c r="E48" s="37" t="s">
        <v>120</v>
      </c>
      <c r="F48" s="59">
        <v>45108</v>
      </c>
      <c r="G48" s="60">
        <v>45280</v>
      </c>
      <c r="H48" s="39">
        <f t="shared" si="22"/>
        <v>123</v>
      </c>
      <c r="I48" s="61" t="s">
        <v>41</v>
      </c>
      <c r="J48" s="75">
        <v>0</v>
      </c>
      <c r="K48" s="76">
        <v>0.5</v>
      </c>
      <c r="L48" s="43" t="str">
        <f t="shared" si="19"/>
        <v/>
      </c>
      <c r="M48" s="43" t="str">
        <f t="shared" si="19"/>
        <v/>
      </c>
      <c r="N48" s="43" t="str">
        <f t="shared" si="19"/>
        <v/>
      </c>
      <c r="O48" s="43" t="str">
        <f t="shared" si="19"/>
        <v/>
      </c>
      <c r="P48" s="43" t="str">
        <f t="shared" si="19"/>
        <v/>
      </c>
      <c r="Q48" s="43" t="str">
        <f t="shared" si="19"/>
        <v/>
      </c>
      <c r="R48" s="43" t="str">
        <f t="shared" si="19"/>
        <v/>
      </c>
      <c r="S48" s="43" t="str">
        <f t="shared" si="19"/>
        <v/>
      </c>
      <c r="T48" s="43" t="str">
        <f t="shared" si="19"/>
        <v/>
      </c>
      <c r="U48" s="43" t="str">
        <f t="shared" si="19"/>
        <v/>
      </c>
      <c r="V48" s="43" t="str">
        <f t="shared" si="19"/>
        <v/>
      </c>
      <c r="W48" s="43" t="str">
        <f t="shared" si="19"/>
        <v/>
      </c>
      <c r="X48" s="43" t="str">
        <f t="shared" si="19"/>
        <v/>
      </c>
      <c r="Y48" s="43" t="str">
        <f t="shared" si="19"/>
        <v/>
      </c>
      <c r="Z48" s="43" t="str">
        <f t="shared" si="19"/>
        <v/>
      </c>
      <c r="AA48" s="43" t="str">
        <f t="shared" si="19"/>
        <v/>
      </c>
      <c r="AB48" s="43" t="str">
        <f t="shared" si="21"/>
        <v/>
      </c>
      <c r="AC48" s="43" t="str">
        <f t="shared" si="21"/>
        <v/>
      </c>
      <c r="AD48" s="43" t="str">
        <f t="shared" si="21"/>
        <v/>
      </c>
      <c r="AE48" s="43" t="str">
        <f t="shared" si="21"/>
        <v/>
      </c>
      <c r="AF48" s="43" t="str">
        <f t="shared" si="21"/>
        <v/>
      </c>
      <c r="AG48" s="43" t="str">
        <f t="shared" si="21"/>
        <v/>
      </c>
      <c r="AH48" s="43" t="str">
        <f t="shared" si="21"/>
        <v/>
      </c>
      <c r="AI48" s="43" t="str">
        <f t="shared" si="21"/>
        <v/>
      </c>
      <c r="AJ48" s="43" t="str">
        <f t="shared" si="21"/>
        <v/>
      </c>
      <c r="AK48" s="43" t="str">
        <f t="shared" si="21"/>
        <v/>
      </c>
      <c r="AL48" s="43" t="str">
        <f t="shared" si="21"/>
        <v/>
      </c>
      <c r="AM48" s="43" t="str">
        <f t="shared" si="21"/>
        <v/>
      </c>
      <c r="AN48" s="43" t="str">
        <f t="shared" si="21"/>
        <v/>
      </c>
      <c r="AO48" s="43" t="str">
        <f t="shared" si="21"/>
        <v/>
      </c>
      <c r="AP48" s="43" t="str">
        <f t="shared" si="21"/>
        <v/>
      </c>
      <c r="AQ48" s="43" t="str">
        <f t="shared" si="21"/>
        <v/>
      </c>
      <c r="AR48" s="43" t="str">
        <f t="shared" si="14"/>
        <v/>
      </c>
      <c r="AS48" s="43" t="str">
        <f t="shared" si="20"/>
        <v/>
      </c>
      <c r="AT48" s="43" t="str">
        <f t="shared" si="20"/>
        <v/>
      </c>
      <c r="AU48" s="43" t="str">
        <f t="shared" si="20"/>
        <v/>
      </c>
      <c r="AV48" s="43" t="str">
        <f t="shared" si="20"/>
        <v/>
      </c>
      <c r="AW48" s="43" t="str">
        <f t="shared" si="20"/>
        <v/>
      </c>
      <c r="AX48" s="43" t="str">
        <f t="shared" si="20"/>
        <v/>
      </c>
      <c r="AY48" s="43" t="str">
        <f t="shared" si="20"/>
        <v/>
      </c>
      <c r="AZ48" s="43" t="str">
        <f t="shared" si="20"/>
        <v/>
      </c>
      <c r="BA48" s="43" t="str">
        <f t="shared" si="20"/>
        <v/>
      </c>
      <c r="BB48" s="43" t="str">
        <f t="shared" si="20"/>
        <v/>
      </c>
      <c r="BC48" s="43" t="str">
        <f t="shared" si="20"/>
        <v/>
      </c>
      <c r="BD48" s="43" t="str">
        <f t="shared" si="20"/>
        <v/>
      </c>
      <c r="BE48" s="43" t="str">
        <f t="shared" si="20"/>
        <v/>
      </c>
      <c r="BF48" s="43" t="str">
        <f t="shared" si="20"/>
        <v/>
      </c>
      <c r="BG48" s="43" t="str">
        <f t="shared" si="20"/>
        <v/>
      </c>
      <c r="BH48" s="43" t="str">
        <f t="shared" si="20"/>
        <v/>
      </c>
      <c r="BI48" s="43" t="str">
        <f t="shared" si="18"/>
        <v/>
      </c>
      <c r="BJ48" s="43" t="str">
        <f t="shared" si="18"/>
        <v>u</v>
      </c>
      <c r="BK48" s="44" t="str">
        <f t="shared" si="18"/>
        <v/>
      </c>
      <c r="BL48" s="13">
        <v>41</v>
      </c>
      <c r="BM48" s="92"/>
      <c r="BN48" s="30"/>
      <c r="BO48" s="30"/>
      <c r="BP48" s="30"/>
      <c r="BQ48" s="30"/>
      <c r="BR48" s="30"/>
      <c r="BS48" s="30"/>
      <c r="BT48" s="30"/>
      <c r="BU48" s="30"/>
      <c r="BV48" s="30"/>
      <c r="BW48" s="30"/>
    </row>
    <row r="49" spans="1:75" ht="20" customHeight="1" x14ac:dyDescent="0.35">
      <c r="A49" s="13">
        <v>42</v>
      </c>
      <c r="B49" s="89">
        <v>7</v>
      </c>
      <c r="C49" s="79" t="s">
        <v>112</v>
      </c>
      <c r="D49" s="73" t="s">
        <v>117</v>
      </c>
      <c r="E49" s="72" t="s">
        <v>16</v>
      </c>
      <c r="F49" s="70">
        <f>D2</f>
        <v>44928</v>
      </c>
      <c r="G49" s="70">
        <v>45280</v>
      </c>
      <c r="H49" s="52">
        <f t="shared" si="22"/>
        <v>253</v>
      </c>
      <c r="I49" s="53" t="s">
        <v>42</v>
      </c>
      <c r="J49" s="54">
        <f>SUM(J50:J53)/4</f>
        <v>0.4</v>
      </c>
      <c r="K49" s="55">
        <f>SUM(K50:K53)</f>
        <v>2.5</v>
      </c>
      <c r="L49" s="56" t="str">
        <f t="shared" ref="L49:AA58" si="23">IF(L$6=($G49-WEEKDAY($G49,2)+1),"u","")</f>
        <v/>
      </c>
      <c r="M49" s="56" t="str">
        <f t="shared" si="23"/>
        <v/>
      </c>
      <c r="N49" s="56" t="str">
        <f t="shared" si="23"/>
        <v/>
      </c>
      <c r="O49" s="56" t="str">
        <f t="shared" si="23"/>
        <v/>
      </c>
      <c r="P49" s="56" t="str">
        <f t="shared" si="23"/>
        <v/>
      </c>
      <c r="Q49" s="56" t="str">
        <f t="shared" si="23"/>
        <v/>
      </c>
      <c r="R49" s="56" t="str">
        <f t="shared" si="23"/>
        <v/>
      </c>
      <c r="S49" s="56" t="str">
        <f t="shared" si="23"/>
        <v/>
      </c>
      <c r="T49" s="56" t="str">
        <f t="shared" si="23"/>
        <v/>
      </c>
      <c r="U49" s="56" t="str">
        <f t="shared" si="23"/>
        <v/>
      </c>
      <c r="V49" s="56" t="str">
        <f t="shared" si="23"/>
        <v/>
      </c>
      <c r="W49" s="56" t="str">
        <f t="shared" si="23"/>
        <v/>
      </c>
      <c r="X49" s="56" t="str">
        <f t="shared" si="23"/>
        <v/>
      </c>
      <c r="Y49" s="56" t="str">
        <f t="shared" si="23"/>
        <v/>
      </c>
      <c r="Z49" s="56" t="str">
        <f t="shared" si="23"/>
        <v/>
      </c>
      <c r="AA49" s="56" t="str">
        <f t="shared" si="23"/>
        <v/>
      </c>
      <c r="AB49" s="56" t="str">
        <f t="shared" ref="AB49:AQ58" si="24">IF(AB$6=($G49-WEEKDAY($G49,2)+1),"u","")</f>
        <v/>
      </c>
      <c r="AC49" s="56" t="str">
        <f t="shared" si="24"/>
        <v/>
      </c>
      <c r="AD49" s="56" t="str">
        <f t="shared" si="24"/>
        <v/>
      </c>
      <c r="AE49" s="56" t="str">
        <f t="shared" si="24"/>
        <v/>
      </c>
      <c r="AF49" s="56" t="str">
        <f t="shared" si="24"/>
        <v/>
      </c>
      <c r="AG49" s="56" t="str">
        <f t="shared" si="24"/>
        <v/>
      </c>
      <c r="AH49" s="56" t="str">
        <f t="shared" si="24"/>
        <v/>
      </c>
      <c r="AI49" s="56" t="str">
        <f t="shared" si="24"/>
        <v/>
      </c>
      <c r="AJ49" s="56" t="str">
        <f t="shared" si="24"/>
        <v/>
      </c>
      <c r="AK49" s="56" t="str">
        <f t="shared" si="24"/>
        <v/>
      </c>
      <c r="AL49" s="56" t="str">
        <f t="shared" si="24"/>
        <v/>
      </c>
      <c r="AM49" s="56" t="str">
        <f t="shared" si="24"/>
        <v/>
      </c>
      <c r="AN49" s="56" t="str">
        <f t="shared" si="24"/>
        <v/>
      </c>
      <c r="AO49" s="56" t="str">
        <f t="shared" si="24"/>
        <v/>
      </c>
      <c r="AP49" s="56" t="str">
        <f t="shared" si="24"/>
        <v/>
      </c>
      <c r="AQ49" s="56" t="str">
        <f t="shared" si="24"/>
        <v/>
      </c>
      <c r="AR49" s="56" t="str">
        <f t="shared" si="14"/>
        <v/>
      </c>
      <c r="AS49" s="56" t="str">
        <f t="shared" si="20"/>
        <v/>
      </c>
      <c r="AT49" s="56" t="str">
        <f t="shared" si="20"/>
        <v/>
      </c>
      <c r="AU49" s="56" t="str">
        <f t="shared" si="20"/>
        <v/>
      </c>
      <c r="AV49" s="56" t="str">
        <f t="shared" si="20"/>
        <v/>
      </c>
      <c r="AW49" s="56" t="str">
        <f t="shared" si="20"/>
        <v/>
      </c>
      <c r="AX49" s="56" t="str">
        <f t="shared" si="20"/>
        <v/>
      </c>
      <c r="AY49" s="56" t="str">
        <f t="shared" si="20"/>
        <v/>
      </c>
      <c r="AZ49" s="56" t="str">
        <f t="shared" si="20"/>
        <v/>
      </c>
      <c r="BA49" s="56" t="str">
        <f t="shared" si="20"/>
        <v/>
      </c>
      <c r="BB49" s="56" t="str">
        <f t="shared" si="20"/>
        <v/>
      </c>
      <c r="BC49" s="56" t="str">
        <f t="shared" si="20"/>
        <v/>
      </c>
      <c r="BD49" s="56" t="str">
        <f t="shared" si="20"/>
        <v/>
      </c>
      <c r="BE49" s="56" t="str">
        <f t="shared" ref="AS49:BH58" si="25">IF(BE$6=($G49-WEEKDAY($G49,2)+1),"u","")</f>
        <v/>
      </c>
      <c r="BF49" s="56" t="str">
        <f t="shared" si="25"/>
        <v/>
      </c>
      <c r="BG49" s="56" t="str">
        <f t="shared" si="25"/>
        <v/>
      </c>
      <c r="BH49" s="56" t="str">
        <f t="shared" si="25"/>
        <v/>
      </c>
      <c r="BI49" s="56" t="str">
        <f t="shared" si="18"/>
        <v/>
      </c>
      <c r="BJ49" s="56" t="str">
        <f t="shared" si="18"/>
        <v>u</v>
      </c>
      <c r="BK49" s="57" t="str">
        <f t="shared" si="18"/>
        <v/>
      </c>
      <c r="BL49" s="13">
        <v>42</v>
      </c>
      <c r="BM49" s="87">
        <v>7</v>
      </c>
      <c r="BN49" s="30"/>
      <c r="BO49" s="30"/>
      <c r="BP49" s="30"/>
      <c r="BQ49" s="30"/>
      <c r="BR49" s="30"/>
      <c r="BS49" s="30"/>
      <c r="BT49" s="30"/>
      <c r="BU49" s="30"/>
      <c r="BV49" s="30"/>
      <c r="BW49" s="30"/>
    </row>
    <row r="50" spans="1:75" ht="20" customHeight="1" x14ac:dyDescent="0.35">
      <c r="A50" s="13">
        <v>43</v>
      </c>
      <c r="B50" s="90"/>
      <c r="C50" s="45" t="s">
        <v>113</v>
      </c>
      <c r="D50" s="46" t="s">
        <v>104</v>
      </c>
      <c r="E50" s="45" t="s">
        <v>121</v>
      </c>
      <c r="F50" s="47">
        <f>D2</f>
        <v>44928</v>
      </c>
      <c r="G50" s="48">
        <v>45017</v>
      </c>
      <c r="H50" s="49">
        <f t="shared" si="22"/>
        <v>65</v>
      </c>
      <c r="I50" s="65" t="s">
        <v>44</v>
      </c>
      <c r="J50" s="34">
        <v>1</v>
      </c>
      <c r="K50" s="35">
        <v>0.5</v>
      </c>
      <c r="L50" s="32" t="str">
        <f t="shared" si="23"/>
        <v/>
      </c>
      <c r="M50" s="32" t="str">
        <f t="shared" si="23"/>
        <v/>
      </c>
      <c r="N50" s="32" t="str">
        <f t="shared" si="23"/>
        <v/>
      </c>
      <c r="O50" s="32" t="str">
        <f t="shared" si="23"/>
        <v/>
      </c>
      <c r="P50" s="32" t="str">
        <f t="shared" si="23"/>
        <v/>
      </c>
      <c r="Q50" s="32" t="str">
        <f t="shared" si="23"/>
        <v/>
      </c>
      <c r="R50" s="32" t="str">
        <f t="shared" si="23"/>
        <v/>
      </c>
      <c r="S50" s="32" t="str">
        <f t="shared" si="23"/>
        <v/>
      </c>
      <c r="T50" s="32" t="str">
        <f t="shared" si="23"/>
        <v/>
      </c>
      <c r="U50" s="32" t="str">
        <f t="shared" si="23"/>
        <v/>
      </c>
      <c r="V50" s="32" t="str">
        <f t="shared" si="23"/>
        <v/>
      </c>
      <c r="W50" s="32" t="str">
        <f t="shared" si="23"/>
        <v/>
      </c>
      <c r="X50" s="32" t="str">
        <f t="shared" si="23"/>
        <v>u</v>
      </c>
      <c r="Y50" s="32" t="str">
        <f t="shared" si="23"/>
        <v/>
      </c>
      <c r="Z50" s="32" t="str">
        <f t="shared" si="23"/>
        <v/>
      </c>
      <c r="AA50" s="32" t="str">
        <f t="shared" si="23"/>
        <v/>
      </c>
      <c r="AB50" s="32" t="str">
        <f t="shared" si="24"/>
        <v/>
      </c>
      <c r="AC50" s="32" t="str">
        <f t="shared" si="24"/>
        <v/>
      </c>
      <c r="AD50" s="32" t="str">
        <f t="shared" si="24"/>
        <v/>
      </c>
      <c r="AE50" s="32" t="str">
        <f t="shared" si="24"/>
        <v/>
      </c>
      <c r="AF50" s="32" t="str">
        <f t="shared" si="24"/>
        <v/>
      </c>
      <c r="AG50" s="32" t="str">
        <f t="shared" si="24"/>
        <v/>
      </c>
      <c r="AH50" s="32" t="str">
        <f t="shared" si="24"/>
        <v/>
      </c>
      <c r="AI50" s="32" t="str">
        <f t="shared" si="24"/>
        <v/>
      </c>
      <c r="AJ50" s="32" t="str">
        <f t="shared" si="24"/>
        <v/>
      </c>
      <c r="AK50" s="32" t="str">
        <f t="shared" si="24"/>
        <v/>
      </c>
      <c r="AL50" s="32" t="str">
        <f t="shared" si="24"/>
        <v/>
      </c>
      <c r="AM50" s="32" t="str">
        <f t="shared" si="24"/>
        <v/>
      </c>
      <c r="AN50" s="32" t="str">
        <f t="shared" si="24"/>
        <v/>
      </c>
      <c r="AO50" s="32" t="str">
        <f t="shared" si="24"/>
        <v/>
      </c>
      <c r="AP50" s="32" t="str">
        <f t="shared" si="24"/>
        <v/>
      </c>
      <c r="AQ50" s="32" t="str">
        <f t="shared" si="24"/>
        <v/>
      </c>
      <c r="AR50" s="32" t="str">
        <f t="shared" ref="AQ50:BG69" si="26">IF(AR$6=($G50-WEEKDAY($G50,2)+1),"u","")</f>
        <v/>
      </c>
      <c r="AS50" s="32" t="str">
        <f t="shared" si="25"/>
        <v/>
      </c>
      <c r="AT50" s="32" t="str">
        <f t="shared" si="25"/>
        <v/>
      </c>
      <c r="AU50" s="32" t="str">
        <f t="shared" si="25"/>
        <v/>
      </c>
      <c r="AV50" s="32" t="str">
        <f t="shared" si="25"/>
        <v/>
      </c>
      <c r="AW50" s="32" t="str">
        <f t="shared" si="25"/>
        <v/>
      </c>
      <c r="AX50" s="32" t="str">
        <f t="shared" si="25"/>
        <v/>
      </c>
      <c r="AY50" s="32" t="str">
        <f t="shared" si="25"/>
        <v/>
      </c>
      <c r="AZ50" s="32" t="str">
        <f t="shared" si="25"/>
        <v/>
      </c>
      <c r="BA50" s="32" t="str">
        <f t="shared" si="25"/>
        <v/>
      </c>
      <c r="BB50" s="32" t="str">
        <f t="shared" si="25"/>
        <v/>
      </c>
      <c r="BC50" s="32" t="str">
        <f t="shared" si="25"/>
        <v/>
      </c>
      <c r="BD50" s="32" t="str">
        <f t="shared" si="25"/>
        <v/>
      </c>
      <c r="BE50" s="32" t="str">
        <f t="shared" si="25"/>
        <v/>
      </c>
      <c r="BF50" s="32" t="str">
        <f t="shared" si="25"/>
        <v/>
      </c>
      <c r="BG50" s="32" t="str">
        <f t="shared" si="25"/>
        <v/>
      </c>
      <c r="BH50" s="32" t="str">
        <f t="shared" si="25"/>
        <v/>
      </c>
      <c r="BI50" s="32" t="str">
        <f t="shared" ref="BH50:BK69" si="27">IF(BI$6=($G50-WEEKDAY($G50,2)+1),"u","")</f>
        <v/>
      </c>
      <c r="BJ50" s="32" t="str">
        <f t="shared" si="27"/>
        <v/>
      </c>
      <c r="BK50" s="66" t="str">
        <f t="shared" si="27"/>
        <v/>
      </c>
      <c r="BL50" s="13">
        <v>43</v>
      </c>
      <c r="BM50" s="88"/>
      <c r="BN50" s="30"/>
      <c r="BO50" s="30"/>
      <c r="BP50" s="30"/>
      <c r="BQ50" s="30"/>
      <c r="BR50" s="30"/>
      <c r="BS50" s="30"/>
      <c r="BT50" s="30"/>
      <c r="BU50" s="30"/>
      <c r="BV50" s="30"/>
      <c r="BW50" s="30"/>
    </row>
    <row r="51" spans="1:75" ht="20" customHeight="1" x14ac:dyDescent="0.35">
      <c r="A51" s="13">
        <v>44</v>
      </c>
      <c r="B51" s="90"/>
      <c r="C51" s="13" t="s">
        <v>114</v>
      </c>
      <c r="D51" s="21" t="s">
        <v>105</v>
      </c>
      <c r="E51" s="13" t="s">
        <v>110</v>
      </c>
      <c r="F51" s="17">
        <f>D2</f>
        <v>44928</v>
      </c>
      <c r="G51" s="23">
        <v>45280</v>
      </c>
      <c r="H51" s="19">
        <f t="shared" si="22"/>
        <v>253</v>
      </c>
      <c r="I51" s="24" t="s">
        <v>42</v>
      </c>
      <c r="J51" s="20">
        <v>0.6</v>
      </c>
      <c r="K51" s="16">
        <v>0.5</v>
      </c>
      <c r="L51" s="22" t="str">
        <f t="shared" si="23"/>
        <v/>
      </c>
      <c r="M51" s="22" t="str">
        <f t="shared" si="23"/>
        <v/>
      </c>
      <c r="N51" s="22" t="str">
        <f t="shared" si="23"/>
        <v/>
      </c>
      <c r="O51" s="22" t="str">
        <f t="shared" si="23"/>
        <v/>
      </c>
      <c r="P51" s="22" t="str">
        <f t="shared" si="23"/>
        <v/>
      </c>
      <c r="Q51" s="22" t="str">
        <f t="shared" si="23"/>
        <v/>
      </c>
      <c r="R51" s="22" t="str">
        <f t="shared" si="23"/>
        <v/>
      </c>
      <c r="S51" s="22" t="str">
        <f t="shared" si="23"/>
        <v/>
      </c>
      <c r="T51" s="22" t="str">
        <f t="shared" si="23"/>
        <v/>
      </c>
      <c r="U51" s="22" t="str">
        <f t="shared" si="23"/>
        <v/>
      </c>
      <c r="V51" s="22" t="str">
        <f t="shared" si="23"/>
        <v/>
      </c>
      <c r="W51" s="22" t="str">
        <f t="shared" si="23"/>
        <v/>
      </c>
      <c r="X51" s="22" t="str">
        <f t="shared" si="23"/>
        <v/>
      </c>
      <c r="Y51" s="22" t="str">
        <f t="shared" si="23"/>
        <v/>
      </c>
      <c r="Z51" s="22" t="str">
        <f t="shared" si="23"/>
        <v/>
      </c>
      <c r="AA51" s="22" t="str">
        <f t="shared" si="23"/>
        <v/>
      </c>
      <c r="AB51" s="22" t="str">
        <f t="shared" si="24"/>
        <v/>
      </c>
      <c r="AC51" s="22" t="str">
        <f t="shared" si="24"/>
        <v/>
      </c>
      <c r="AD51" s="22" t="str">
        <f t="shared" si="24"/>
        <v/>
      </c>
      <c r="AE51" s="22" t="str">
        <f t="shared" si="24"/>
        <v/>
      </c>
      <c r="AF51" s="22" t="str">
        <f t="shared" si="24"/>
        <v/>
      </c>
      <c r="AG51" s="22" t="str">
        <f t="shared" si="24"/>
        <v/>
      </c>
      <c r="AH51" s="22" t="str">
        <f t="shared" si="24"/>
        <v/>
      </c>
      <c r="AI51" s="22" t="str">
        <f t="shared" si="24"/>
        <v/>
      </c>
      <c r="AJ51" s="22" t="str">
        <f t="shared" si="24"/>
        <v/>
      </c>
      <c r="AK51" s="22" t="str">
        <f t="shared" si="24"/>
        <v/>
      </c>
      <c r="AL51" s="22" t="str">
        <f t="shared" si="24"/>
        <v/>
      </c>
      <c r="AM51" s="22" t="str">
        <f t="shared" si="24"/>
        <v/>
      </c>
      <c r="AN51" s="22" t="str">
        <f t="shared" si="24"/>
        <v/>
      </c>
      <c r="AO51" s="22" t="str">
        <f t="shared" si="24"/>
        <v/>
      </c>
      <c r="AP51" s="22" t="str">
        <f t="shared" si="24"/>
        <v/>
      </c>
      <c r="AQ51" s="22" t="str">
        <f t="shared" si="24"/>
        <v/>
      </c>
      <c r="AR51" s="22" t="str">
        <f t="shared" si="26"/>
        <v/>
      </c>
      <c r="AS51" s="22" t="str">
        <f t="shared" si="25"/>
        <v/>
      </c>
      <c r="AT51" s="22" t="str">
        <f t="shared" si="25"/>
        <v/>
      </c>
      <c r="AU51" s="22" t="str">
        <f t="shared" si="25"/>
        <v/>
      </c>
      <c r="AV51" s="22" t="str">
        <f t="shared" si="25"/>
        <v/>
      </c>
      <c r="AW51" s="22" t="str">
        <f t="shared" si="25"/>
        <v/>
      </c>
      <c r="AX51" s="22" t="str">
        <f t="shared" si="25"/>
        <v/>
      </c>
      <c r="AY51" s="22" t="str">
        <f t="shared" si="25"/>
        <v/>
      </c>
      <c r="AZ51" s="22" t="str">
        <f t="shared" si="25"/>
        <v/>
      </c>
      <c r="BA51" s="22" t="str">
        <f t="shared" si="25"/>
        <v/>
      </c>
      <c r="BB51" s="22" t="str">
        <f t="shared" si="25"/>
        <v/>
      </c>
      <c r="BC51" s="22" t="str">
        <f t="shared" si="25"/>
        <v/>
      </c>
      <c r="BD51" s="22" t="str">
        <f t="shared" si="25"/>
        <v/>
      </c>
      <c r="BE51" s="22" t="str">
        <f t="shared" si="25"/>
        <v/>
      </c>
      <c r="BF51" s="22" t="str">
        <f t="shared" si="25"/>
        <v/>
      </c>
      <c r="BG51" s="22" t="str">
        <f t="shared" si="25"/>
        <v/>
      </c>
      <c r="BH51" s="22" t="str">
        <f t="shared" si="25"/>
        <v/>
      </c>
      <c r="BI51" s="22" t="str">
        <f t="shared" si="27"/>
        <v/>
      </c>
      <c r="BJ51" s="22" t="str">
        <f t="shared" si="27"/>
        <v>u</v>
      </c>
      <c r="BK51" s="33" t="str">
        <f t="shared" si="27"/>
        <v/>
      </c>
      <c r="BL51" s="13">
        <v>44</v>
      </c>
      <c r="BM51" s="88"/>
      <c r="BN51" s="30"/>
      <c r="BO51" s="30"/>
      <c r="BP51" s="30"/>
      <c r="BQ51" s="30"/>
      <c r="BR51" s="30"/>
      <c r="BS51" s="30"/>
      <c r="BT51" s="30"/>
      <c r="BU51" s="30"/>
      <c r="BV51" s="30"/>
      <c r="BW51" s="30"/>
    </row>
    <row r="52" spans="1:75" ht="20" customHeight="1" x14ac:dyDescent="0.35">
      <c r="A52" s="13">
        <v>45</v>
      </c>
      <c r="B52" s="90"/>
      <c r="C52" s="13" t="s">
        <v>115</v>
      </c>
      <c r="D52" s="21" t="s">
        <v>118</v>
      </c>
      <c r="E52" s="13" t="s">
        <v>122</v>
      </c>
      <c r="F52" s="17">
        <v>45231</v>
      </c>
      <c r="G52" s="23">
        <v>45280</v>
      </c>
      <c r="H52" s="19">
        <f t="shared" ref="H52:H56" si="28">IF(G52="","",NETWORKDAYS(F52,G52))</f>
        <v>36</v>
      </c>
      <c r="I52" s="25" t="s">
        <v>41</v>
      </c>
      <c r="J52" s="20">
        <v>0</v>
      </c>
      <c r="K52" s="16">
        <v>1</v>
      </c>
      <c r="L52" s="22" t="str">
        <f t="shared" si="23"/>
        <v/>
      </c>
      <c r="M52" s="22" t="str">
        <f t="shared" si="23"/>
        <v/>
      </c>
      <c r="N52" s="22" t="str">
        <f t="shared" si="23"/>
        <v/>
      </c>
      <c r="O52" s="22" t="str">
        <f t="shared" si="23"/>
        <v/>
      </c>
      <c r="P52" s="22" t="str">
        <f t="shared" si="23"/>
        <v/>
      </c>
      <c r="Q52" s="22" t="str">
        <f t="shared" si="23"/>
        <v/>
      </c>
      <c r="R52" s="22" t="str">
        <f t="shared" si="23"/>
        <v/>
      </c>
      <c r="S52" s="22" t="str">
        <f t="shared" si="23"/>
        <v/>
      </c>
      <c r="T52" s="22" t="str">
        <f t="shared" si="23"/>
        <v/>
      </c>
      <c r="U52" s="22" t="str">
        <f t="shared" si="23"/>
        <v/>
      </c>
      <c r="V52" s="22" t="str">
        <f t="shared" si="23"/>
        <v/>
      </c>
      <c r="W52" s="22" t="str">
        <f t="shared" si="23"/>
        <v/>
      </c>
      <c r="X52" s="22" t="str">
        <f t="shared" si="23"/>
        <v/>
      </c>
      <c r="Y52" s="22" t="str">
        <f t="shared" si="23"/>
        <v/>
      </c>
      <c r="Z52" s="22" t="str">
        <f t="shared" si="23"/>
        <v/>
      </c>
      <c r="AA52" s="22" t="str">
        <f t="shared" si="23"/>
        <v/>
      </c>
      <c r="AB52" s="22" t="str">
        <f t="shared" si="24"/>
        <v/>
      </c>
      <c r="AC52" s="22" t="str">
        <f t="shared" si="24"/>
        <v/>
      </c>
      <c r="AD52" s="22" t="str">
        <f t="shared" si="24"/>
        <v/>
      </c>
      <c r="AE52" s="22" t="str">
        <f t="shared" si="24"/>
        <v/>
      </c>
      <c r="AF52" s="22" t="str">
        <f t="shared" si="24"/>
        <v/>
      </c>
      <c r="AG52" s="22" t="str">
        <f t="shared" si="24"/>
        <v/>
      </c>
      <c r="AH52" s="22" t="str">
        <f t="shared" si="24"/>
        <v/>
      </c>
      <c r="AI52" s="22" t="str">
        <f t="shared" si="24"/>
        <v/>
      </c>
      <c r="AJ52" s="22" t="str">
        <f t="shared" si="24"/>
        <v/>
      </c>
      <c r="AK52" s="22" t="str">
        <f t="shared" si="24"/>
        <v/>
      </c>
      <c r="AL52" s="22" t="str">
        <f t="shared" si="24"/>
        <v/>
      </c>
      <c r="AM52" s="22" t="str">
        <f t="shared" si="24"/>
        <v/>
      </c>
      <c r="AN52" s="22" t="str">
        <f t="shared" si="24"/>
        <v/>
      </c>
      <c r="AO52" s="22" t="str">
        <f t="shared" si="24"/>
        <v/>
      </c>
      <c r="AP52" s="22" t="str">
        <f t="shared" si="24"/>
        <v/>
      </c>
      <c r="AQ52" s="22" t="str">
        <f t="shared" si="24"/>
        <v/>
      </c>
      <c r="AR52" s="22" t="str">
        <f t="shared" si="26"/>
        <v/>
      </c>
      <c r="AS52" s="22" t="str">
        <f t="shared" si="25"/>
        <v/>
      </c>
      <c r="AT52" s="22" t="str">
        <f t="shared" si="25"/>
        <v/>
      </c>
      <c r="AU52" s="22" t="str">
        <f t="shared" si="25"/>
        <v/>
      </c>
      <c r="AV52" s="22" t="str">
        <f t="shared" si="25"/>
        <v/>
      </c>
      <c r="AW52" s="22" t="str">
        <f t="shared" si="25"/>
        <v/>
      </c>
      <c r="AX52" s="22" t="str">
        <f t="shared" si="25"/>
        <v/>
      </c>
      <c r="AY52" s="22" t="str">
        <f t="shared" si="25"/>
        <v/>
      </c>
      <c r="AZ52" s="22" t="str">
        <f t="shared" si="25"/>
        <v/>
      </c>
      <c r="BA52" s="22" t="str">
        <f t="shared" si="25"/>
        <v/>
      </c>
      <c r="BB52" s="22" t="str">
        <f t="shared" si="25"/>
        <v/>
      </c>
      <c r="BC52" s="22" t="str">
        <f t="shared" si="25"/>
        <v/>
      </c>
      <c r="BD52" s="22" t="str">
        <f t="shared" si="25"/>
        <v/>
      </c>
      <c r="BE52" s="22" t="str">
        <f t="shared" si="25"/>
        <v/>
      </c>
      <c r="BF52" s="22" t="str">
        <f t="shared" si="25"/>
        <v/>
      </c>
      <c r="BG52" s="22" t="str">
        <f t="shared" si="25"/>
        <v/>
      </c>
      <c r="BH52" s="22" t="str">
        <f t="shared" si="25"/>
        <v/>
      </c>
      <c r="BI52" s="22" t="str">
        <f t="shared" si="27"/>
        <v/>
      </c>
      <c r="BJ52" s="22" t="str">
        <f t="shared" si="27"/>
        <v>u</v>
      </c>
      <c r="BK52" s="33" t="str">
        <f t="shared" si="27"/>
        <v/>
      </c>
      <c r="BL52" s="13">
        <v>45</v>
      </c>
      <c r="BM52" s="88"/>
      <c r="BN52" s="30"/>
      <c r="BO52" s="30"/>
      <c r="BP52" s="30"/>
      <c r="BQ52" s="30"/>
      <c r="BR52" s="30"/>
      <c r="BS52" s="30"/>
      <c r="BT52" s="30"/>
      <c r="BU52" s="30"/>
      <c r="BV52" s="30"/>
      <c r="BW52" s="30"/>
    </row>
    <row r="53" spans="1:75" ht="20" customHeight="1" x14ac:dyDescent="0.35">
      <c r="A53" s="13">
        <v>46</v>
      </c>
      <c r="B53" s="91"/>
      <c r="C53" s="37" t="s">
        <v>116</v>
      </c>
      <c r="D53" s="58" t="s">
        <v>119</v>
      </c>
      <c r="E53" s="37" t="s">
        <v>120</v>
      </c>
      <c r="F53" s="59">
        <v>45139</v>
      </c>
      <c r="G53" s="60">
        <v>45280</v>
      </c>
      <c r="H53" s="39">
        <f t="shared" si="28"/>
        <v>102</v>
      </c>
      <c r="I53" s="61" t="s">
        <v>41</v>
      </c>
      <c r="J53" s="62">
        <v>0</v>
      </c>
      <c r="K53" s="76">
        <v>0.5</v>
      </c>
      <c r="L53" s="43" t="str">
        <f t="shared" si="23"/>
        <v/>
      </c>
      <c r="M53" s="43" t="str">
        <f t="shared" si="23"/>
        <v/>
      </c>
      <c r="N53" s="43" t="str">
        <f t="shared" si="23"/>
        <v/>
      </c>
      <c r="O53" s="43" t="str">
        <f t="shared" si="23"/>
        <v/>
      </c>
      <c r="P53" s="43" t="str">
        <f t="shared" si="23"/>
        <v/>
      </c>
      <c r="Q53" s="43" t="str">
        <f t="shared" si="23"/>
        <v/>
      </c>
      <c r="R53" s="43" t="str">
        <f t="shared" si="23"/>
        <v/>
      </c>
      <c r="S53" s="43" t="str">
        <f t="shared" si="23"/>
        <v/>
      </c>
      <c r="T53" s="43" t="str">
        <f t="shared" si="23"/>
        <v/>
      </c>
      <c r="U53" s="43" t="str">
        <f t="shared" si="23"/>
        <v/>
      </c>
      <c r="V53" s="43" t="str">
        <f t="shared" si="23"/>
        <v/>
      </c>
      <c r="W53" s="43" t="str">
        <f t="shared" si="23"/>
        <v/>
      </c>
      <c r="X53" s="43" t="str">
        <f t="shared" si="23"/>
        <v/>
      </c>
      <c r="Y53" s="43" t="str">
        <f t="shared" si="23"/>
        <v/>
      </c>
      <c r="Z53" s="43" t="str">
        <f t="shared" si="23"/>
        <v/>
      </c>
      <c r="AA53" s="43" t="str">
        <f t="shared" si="23"/>
        <v/>
      </c>
      <c r="AB53" s="43" t="str">
        <f t="shared" si="24"/>
        <v/>
      </c>
      <c r="AC53" s="43" t="str">
        <f t="shared" si="24"/>
        <v/>
      </c>
      <c r="AD53" s="43" t="str">
        <f t="shared" si="24"/>
        <v/>
      </c>
      <c r="AE53" s="43" t="str">
        <f t="shared" si="24"/>
        <v/>
      </c>
      <c r="AF53" s="43" t="str">
        <f t="shared" si="24"/>
        <v/>
      </c>
      <c r="AG53" s="43" t="str">
        <f t="shared" si="24"/>
        <v/>
      </c>
      <c r="AH53" s="43" t="str">
        <f t="shared" si="24"/>
        <v/>
      </c>
      <c r="AI53" s="43" t="str">
        <f t="shared" si="24"/>
        <v/>
      </c>
      <c r="AJ53" s="43" t="str">
        <f t="shared" si="24"/>
        <v/>
      </c>
      <c r="AK53" s="43" t="str">
        <f t="shared" si="24"/>
        <v/>
      </c>
      <c r="AL53" s="43" t="str">
        <f t="shared" si="24"/>
        <v/>
      </c>
      <c r="AM53" s="43" t="str">
        <f t="shared" si="24"/>
        <v/>
      </c>
      <c r="AN53" s="43" t="str">
        <f t="shared" si="24"/>
        <v/>
      </c>
      <c r="AO53" s="43" t="str">
        <f t="shared" si="24"/>
        <v/>
      </c>
      <c r="AP53" s="43" t="str">
        <f t="shared" si="24"/>
        <v/>
      </c>
      <c r="AQ53" s="43" t="str">
        <f t="shared" si="24"/>
        <v/>
      </c>
      <c r="AR53" s="43" t="str">
        <f t="shared" si="26"/>
        <v/>
      </c>
      <c r="AS53" s="43" t="str">
        <f t="shared" si="25"/>
        <v/>
      </c>
      <c r="AT53" s="43" t="str">
        <f t="shared" si="25"/>
        <v/>
      </c>
      <c r="AU53" s="43" t="str">
        <f t="shared" si="25"/>
        <v/>
      </c>
      <c r="AV53" s="43" t="str">
        <f t="shared" si="25"/>
        <v/>
      </c>
      <c r="AW53" s="43" t="str">
        <f t="shared" si="25"/>
        <v/>
      </c>
      <c r="AX53" s="43" t="str">
        <f t="shared" si="25"/>
        <v/>
      </c>
      <c r="AY53" s="43" t="str">
        <f t="shared" si="25"/>
        <v/>
      </c>
      <c r="AZ53" s="43" t="str">
        <f t="shared" si="25"/>
        <v/>
      </c>
      <c r="BA53" s="43" t="str">
        <f t="shared" si="25"/>
        <v/>
      </c>
      <c r="BB53" s="43" t="str">
        <f t="shared" si="25"/>
        <v/>
      </c>
      <c r="BC53" s="43" t="str">
        <f t="shared" si="25"/>
        <v/>
      </c>
      <c r="BD53" s="43" t="str">
        <f t="shared" si="25"/>
        <v/>
      </c>
      <c r="BE53" s="43" t="str">
        <f t="shared" si="25"/>
        <v/>
      </c>
      <c r="BF53" s="43" t="str">
        <f t="shared" si="25"/>
        <v/>
      </c>
      <c r="BG53" s="43" t="str">
        <f t="shared" si="25"/>
        <v/>
      </c>
      <c r="BH53" s="43" t="str">
        <f t="shared" si="25"/>
        <v/>
      </c>
      <c r="BI53" s="43" t="str">
        <f t="shared" si="27"/>
        <v/>
      </c>
      <c r="BJ53" s="43" t="str">
        <f t="shared" si="27"/>
        <v>u</v>
      </c>
      <c r="BK53" s="44" t="str">
        <f t="shared" si="27"/>
        <v/>
      </c>
      <c r="BL53" s="13">
        <v>46</v>
      </c>
      <c r="BM53" s="92"/>
      <c r="BN53" s="30"/>
      <c r="BO53" s="30"/>
      <c r="BP53" s="30"/>
      <c r="BQ53" s="30"/>
      <c r="BR53" s="30"/>
      <c r="BS53" s="30"/>
      <c r="BT53" s="30"/>
      <c r="BU53" s="30"/>
      <c r="BV53" s="30"/>
      <c r="BW53" s="30"/>
    </row>
    <row r="54" spans="1:75" ht="20" customHeight="1" x14ac:dyDescent="0.35">
      <c r="A54" s="13">
        <v>47</v>
      </c>
      <c r="B54" s="89">
        <v>8</v>
      </c>
      <c r="C54" s="79" t="s">
        <v>123</v>
      </c>
      <c r="D54" s="73" t="s">
        <v>128</v>
      </c>
      <c r="E54" s="72" t="s">
        <v>16</v>
      </c>
      <c r="F54" s="70">
        <f>D2</f>
        <v>44928</v>
      </c>
      <c r="G54" s="70">
        <v>45280</v>
      </c>
      <c r="H54" s="52">
        <f t="shared" si="28"/>
        <v>253</v>
      </c>
      <c r="I54" s="53" t="s">
        <v>42</v>
      </c>
      <c r="J54" s="54">
        <f>SUM(J55:J58)/4</f>
        <v>0.32500000000000001</v>
      </c>
      <c r="K54" s="55">
        <f>SUM(K55:K58)</f>
        <v>3</v>
      </c>
      <c r="L54" s="56" t="str">
        <f t="shared" si="23"/>
        <v/>
      </c>
      <c r="M54" s="56" t="str">
        <f t="shared" si="23"/>
        <v/>
      </c>
      <c r="N54" s="56" t="str">
        <f t="shared" si="23"/>
        <v/>
      </c>
      <c r="O54" s="56" t="str">
        <f t="shared" si="23"/>
        <v/>
      </c>
      <c r="P54" s="56" t="str">
        <f t="shared" si="23"/>
        <v/>
      </c>
      <c r="Q54" s="56" t="str">
        <f t="shared" si="23"/>
        <v/>
      </c>
      <c r="R54" s="56" t="str">
        <f t="shared" si="23"/>
        <v/>
      </c>
      <c r="S54" s="56" t="str">
        <f t="shared" si="23"/>
        <v/>
      </c>
      <c r="T54" s="56" t="str">
        <f t="shared" si="23"/>
        <v/>
      </c>
      <c r="U54" s="56" t="str">
        <f t="shared" si="23"/>
        <v/>
      </c>
      <c r="V54" s="56" t="str">
        <f t="shared" si="23"/>
        <v/>
      </c>
      <c r="W54" s="56" t="str">
        <f t="shared" si="23"/>
        <v/>
      </c>
      <c r="X54" s="56" t="str">
        <f t="shared" si="23"/>
        <v/>
      </c>
      <c r="Y54" s="56" t="str">
        <f t="shared" si="23"/>
        <v/>
      </c>
      <c r="Z54" s="56" t="str">
        <f t="shared" si="23"/>
        <v/>
      </c>
      <c r="AA54" s="56" t="str">
        <f t="shared" si="23"/>
        <v/>
      </c>
      <c r="AB54" s="56" t="str">
        <f t="shared" si="24"/>
        <v/>
      </c>
      <c r="AC54" s="56" t="str">
        <f t="shared" si="24"/>
        <v/>
      </c>
      <c r="AD54" s="56" t="str">
        <f t="shared" si="24"/>
        <v/>
      </c>
      <c r="AE54" s="56" t="str">
        <f t="shared" si="24"/>
        <v/>
      </c>
      <c r="AF54" s="56" t="str">
        <f t="shared" si="24"/>
        <v/>
      </c>
      <c r="AG54" s="56" t="str">
        <f t="shared" si="24"/>
        <v/>
      </c>
      <c r="AH54" s="56" t="str">
        <f t="shared" si="24"/>
        <v/>
      </c>
      <c r="AI54" s="56" t="str">
        <f t="shared" si="24"/>
        <v/>
      </c>
      <c r="AJ54" s="56" t="str">
        <f t="shared" si="24"/>
        <v/>
      </c>
      <c r="AK54" s="56" t="str">
        <f t="shared" si="24"/>
        <v/>
      </c>
      <c r="AL54" s="56" t="str">
        <f t="shared" si="24"/>
        <v/>
      </c>
      <c r="AM54" s="56" t="str">
        <f t="shared" si="24"/>
        <v/>
      </c>
      <c r="AN54" s="56" t="str">
        <f t="shared" si="24"/>
        <v/>
      </c>
      <c r="AO54" s="56" t="str">
        <f t="shared" si="24"/>
        <v/>
      </c>
      <c r="AP54" s="56" t="str">
        <f t="shared" si="24"/>
        <v/>
      </c>
      <c r="AQ54" s="56" t="str">
        <f t="shared" si="24"/>
        <v/>
      </c>
      <c r="AR54" s="56" t="str">
        <f t="shared" si="26"/>
        <v/>
      </c>
      <c r="AS54" s="56" t="str">
        <f t="shared" si="25"/>
        <v/>
      </c>
      <c r="AT54" s="56" t="str">
        <f t="shared" si="25"/>
        <v/>
      </c>
      <c r="AU54" s="56" t="str">
        <f t="shared" si="25"/>
        <v/>
      </c>
      <c r="AV54" s="56" t="str">
        <f t="shared" si="25"/>
        <v/>
      </c>
      <c r="AW54" s="56" t="str">
        <f t="shared" si="25"/>
        <v/>
      </c>
      <c r="AX54" s="56" t="str">
        <f t="shared" si="25"/>
        <v/>
      </c>
      <c r="AY54" s="56" t="str">
        <f t="shared" si="25"/>
        <v/>
      </c>
      <c r="AZ54" s="56" t="str">
        <f t="shared" si="25"/>
        <v/>
      </c>
      <c r="BA54" s="56" t="str">
        <f t="shared" si="25"/>
        <v/>
      </c>
      <c r="BB54" s="56" t="str">
        <f t="shared" si="25"/>
        <v/>
      </c>
      <c r="BC54" s="56" t="str">
        <f t="shared" si="25"/>
        <v/>
      </c>
      <c r="BD54" s="56" t="str">
        <f t="shared" si="25"/>
        <v/>
      </c>
      <c r="BE54" s="56" t="str">
        <f t="shared" si="25"/>
        <v/>
      </c>
      <c r="BF54" s="56" t="str">
        <f t="shared" si="25"/>
        <v/>
      </c>
      <c r="BG54" s="56" t="str">
        <f t="shared" si="25"/>
        <v/>
      </c>
      <c r="BH54" s="56" t="str">
        <f t="shared" si="25"/>
        <v/>
      </c>
      <c r="BI54" s="56" t="str">
        <f t="shared" si="27"/>
        <v/>
      </c>
      <c r="BJ54" s="56" t="str">
        <f t="shared" si="27"/>
        <v>u</v>
      </c>
      <c r="BK54" s="57" t="str">
        <f t="shared" si="27"/>
        <v/>
      </c>
      <c r="BL54" s="13">
        <v>47</v>
      </c>
      <c r="BM54" s="87">
        <v>8</v>
      </c>
      <c r="BN54" s="30"/>
      <c r="BO54" s="30"/>
      <c r="BP54" s="30"/>
      <c r="BQ54" s="30"/>
      <c r="BR54" s="30"/>
      <c r="BS54" s="30"/>
      <c r="BT54" s="30"/>
      <c r="BU54" s="30"/>
      <c r="BV54" s="30"/>
      <c r="BW54" s="30"/>
    </row>
    <row r="55" spans="1:75" ht="20" customHeight="1" x14ac:dyDescent="0.35">
      <c r="A55" s="13">
        <v>48</v>
      </c>
      <c r="B55" s="90"/>
      <c r="C55" s="45" t="s">
        <v>124</v>
      </c>
      <c r="D55" s="46" t="s">
        <v>104</v>
      </c>
      <c r="E55" s="45" t="s">
        <v>121</v>
      </c>
      <c r="F55" s="47">
        <f>D2</f>
        <v>44928</v>
      </c>
      <c r="G55" s="48">
        <v>45017</v>
      </c>
      <c r="H55" s="49">
        <f t="shared" si="28"/>
        <v>65</v>
      </c>
      <c r="I55" s="65" t="s">
        <v>44</v>
      </c>
      <c r="J55" s="34">
        <v>1</v>
      </c>
      <c r="K55" s="35">
        <v>0.5</v>
      </c>
      <c r="L55" s="32" t="str">
        <f t="shared" si="23"/>
        <v/>
      </c>
      <c r="M55" s="32" t="str">
        <f t="shared" si="23"/>
        <v/>
      </c>
      <c r="N55" s="32" t="str">
        <f t="shared" si="23"/>
        <v/>
      </c>
      <c r="O55" s="32" t="str">
        <f t="shared" si="23"/>
        <v/>
      </c>
      <c r="P55" s="32" t="str">
        <f t="shared" si="23"/>
        <v/>
      </c>
      <c r="Q55" s="32" t="str">
        <f t="shared" si="23"/>
        <v/>
      </c>
      <c r="R55" s="32" t="str">
        <f t="shared" si="23"/>
        <v/>
      </c>
      <c r="S55" s="32" t="str">
        <f t="shared" si="23"/>
        <v/>
      </c>
      <c r="T55" s="32" t="str">
        <f t="shared" si="23"/>
        <v/>
      </c>
      <c r="U55" s="32" t="str">
        <f t="shared" si="23"/>
        <v/>
      </c>
      <c r="V55" s="32" t="str">
        <f t="shared" si="23"/>
        <v/>
      </c>
      <c r="W55" s="32" t="str">
        <f t="shared" si="23"/>
        <v/>
      </c>
      <c r="X55" s="32" t="str">
        <f t="shared" si="23"/>
        <v>u</v>
      </c>
      <c r="Y55" s="32" t="str">
        <f t="shared" si="23"/>
        <v/>
      </c>
      <c r="Z55" s="32" t="str">
        <f t="shared" si="23"/>
        <v/>
      </c>
      <c r="AA55" s="32" t="str">
        <f t="shared" si="23"/>
        <v/>
      </c>
      <c r="AB55" s="32" t="str">
        <f t="shared" si="24"/>
        <v/>
      </c>
      <c r="AC55" s="32" t="str">
        <f t="shared" si="24"/>
        <v/>
      </c>
      <c r="AD55" s="32" t="str">
        <f t="shared" si="24"/>
        <v/>
      </c>
      <c r="AE55" s="32" t="str">
        <f t="shared" si="24"/>
        <v/>
      </c>
      <c r="AF55" s="32" t="str">
        <f t="shared" si="24"/>
        <v/>
      </c>
      <c r="AG55" s="32" t="str">
        <f t="shared" si="24"/>
        <v/>
      </c>
      <c r="AH55" s="32" t="str">
        <f t="shared" si="24"/>
        <v/>
      </c>
      <c r="AI55" s="32" t="str">
        <f t="shared" si="24"/>
        <v/>
      </c>
      <c r="AJ55" s="32" t="str">
        <f t="shared" si="24"/>
        <v/>
      </c>
      <c r="AK55" s="32" t="str">
        <f t="shared" si="24"/>
        <v/>
      </c>
      <c r="AL55" s="32" t="str">
        <f t="shared" si="24"/>
        <v/>
      </c>
      <c r="AM55" s="32" t="str">
        <f t="shared" si="24"/>
        <v/>
      </c>
      <c r="AN55" s="32" t="str">
        <f t="shared" si="24"/>
        <v/>
      </c>
      <c r="AO55" s="32" t="str">
        <f t="shared" si="24"/>
        <v/>
      </c>
      <c r="AP55" s="32" t="str">
        <f t="shared" si="24"/>
        <v/>
      </c>
      <c r="AQ55" s="32" t="str">
        <f t="shared" si="24"/>
        <v/>
      </c>
      <c r="AR55" s="32" t="str">
        <f t="shared" si="26"/>
        <v/>
      </c>
      <c r="AS55" s="32" t="str">
        <f t="shared" si="25"/>
        <v/>
      </c>
      <c r="AT55" s="32" t="str">
        <f t="shared" si="25"/>
        <v/>
      </c>
      <c r="AU55" s="32" t="str">
        <f t="shared" si="25"/>
        <v/>
      </c>
      <c r="AV55" s="32" t="str">
        <f t="shared" si="25"/>
        <v/>
      </c>
      <c r="AW55" s="32" t="str">
        <f t="shared" si="25"/>
        <v/>
      </c>
      <c r="AX55" s="32" t="str">
        <f t="shared" si="25"/>
        <v/>
      </c>
      <c r="AY55" s="32" t="str">
        <f t="shared" si="25"/>
        <v/>
      </c>
      <c r="AZ55" s="32" t="str">
        <f t="shared" si="25"/>
        <v/>
      </c>
      <c r="BA55" s="32" t="str">
        <f t="shared" si="25"/>
        <v/>
      </c>
      <c r="BB55" s="32" t="str">
        <f t="shared" si="25"/>
        <v/>
      </c>
      <c r="BC55" s="32" t="str">
        <f t="shared" si="25"/>
        <v/>
      </c>
      <c r="BD55" s="32" t="str">
        <f t="shared" si="25"/>
        <v/>
      </c>
      <c r="BE55" s="32" t="str">
        <f t="shared" si="25"/>
        <v/>
      </c>
      <c r="BF55" s="32" t="str">
        <f t="shared" si="25"/>
        <v/>
      </c>
      <c r="BG55" s="32" t="str">
        <f t="shared" si="25"/>
        <v/>
      </c>
      <c r="BH55" s="32" t="str">
        <f t="shared" si="25"/>
        <v/>
      </c>
      <c r="BI55" s="32" t="str">
        <f t="shared" si="27"/>
        <v/>
      </c>
      <c r="BJ55" s="32" t="str">
        <f t="shared" si="27"/>
        <v/>
      </c>
      <c r="BK55" s="66" t="str">
        <f t="shared" si="27"/>
        <v/>
      </c>
      <c r="BL55" s="13">
        <v>48</v>
      </c>
      <c r="BM55" s="88"/>
      <c r="BN55" s="30"/>
      <c r="BO55" s="30"/>
      <c r="BP55" s="30"/>
      <c r="BQ55" s="30"/>
      <c r="BR55" s="30"/>
      <c r="BS55" s="30"/>
      <c r="BT55" s="30"/>
      <c r="BU55" s="30"/>
      <c r="BV55" s="30"/>
      <c r="BW55" s="30"/>
    </row>
    <row r="56" spans="1:75" ht="20" customHeight="1" x14ac:dyDescent="0.35">
      <c r="A56" s="13">
        <v>49</v>
      </c>
      <c r="B56" s="90"/>
      <c r="C56" s="13" t="s">
        <v>125</v>
      </c>
      <c r="D56" s="21" t="s">
        <v>105</v>
      </c>
      <c r="E56" s="13" t="s">
        <v>110</v>
      </c>
      <c r="F56" s="17">
        <f>D2</f>
        <v>44928</v>
      </c>
      <c r="G56" s="23">
        <v>45280</v>
      </c>
      <c r="H56" s="19">
        <f t="shared" si="28"/>
        <v>253</v>
      </c>
      <c r="I56" s="24" t="s">
        <v>42</v>
      </c>
      <c r="J56" s="20">
        <v>0.3</v>
      </c>
      <c r="K56" s="16">
        <v>1</v>
      </c>
      <c r="L56" s="22" t="str">
        <f t="shared" si="23"/>
        <v/>
      </c>
      <c r="M56" s="22" t="str">
        <f t="shared" si="23"/>
        <v/>
      </c>
      <c r="N56" s="22" t="str">
        <f t="shared" si="23"/>
        <v/>
      </c>
      <c r="O56" s="22" t="str">
        <f t="shared" si="23"/>
        <v/>
      </c>
      <c r="P56" s="22" t="str">
        <f t="shared" si="23"/>
        <v/>
      </c>
      <c r="Q56" s="22" t="str">
        <f t="shared" si="23"/>
        <v/>
      </c>
      <c r="R56" s="22" t="str">
        <f t="shared" si="23"/>
        <v/>
      </c>
      <c r="S56" s="22" t="str">
        <f t="shared" si="23"/>
        <v/>
      </c>
      <c r="T56" s="22" t="str">
        <f t="shared" si="23"/>
        <v/>
      </c>
      <c r="U56" s="22" t="str">
        <f t="shared" si="23"/>
        <v/>
      </c>
      <c r="V56" s="22" t="str">
        <f t="shared" si="23"/>
        <v/>
      </c>
      <c r="W56" s="22" t="str">
        <f t="shared" si="23"/>
        <v/>
      </c>
      <c r="X56" s="22" t="str">
        <f t="shared" si="23"/>
        <v/>
      </c>
      <c r="Y56" s="22" t="str">
        <f t="shared" si="23"/>
        <v/>
      </c>
      <c r="Z56" s="22" t="str">
        <f t="shared" si="23"/>
        <v/>
      </c>
      <c r="AA56" s="22" t="str">
        <f t="shared" si="23"/>
        <v/>
      </c>
      <c r="AB56" s="22" t="str">
        <f t="shared" si="24"/>
        <v/>
      </c>
      <c r="AC56" s="22" t="str">
        <f t="shared" si="24"/>
        <v/>
      </c>
      <c r="AD56" s="22" t="str">
        <f t="shared" si="24"/>
        <v/>
      </c>
      <c r="AE56" s="22" t="str">
        <f t="shared" si="24"/>
        <v/>
      </c>
      <c r="AF56" s="22" t="str">
        <f t="shared" si="24"/>
        <v/>
      </c>
      <c r="AG56" s="22" t="str">
        <f t="shared" si="24"/>
        <v/>
      </c>
      <c r="AH56" s="22" t="str">
        <f t="shared" si="24"/>
        <v/>
      </c>
      <c r="AI56" s="22" t="str">
        <f t="shared" si="24"/>
        <v/>
      </c>
      <c r="AJ56" s="22" t="str">
        <f t="shared" si="24"/>
        <v/>
      </c>
      <c r="AK56" s="22" t="str">
        <f t="shared" si="24"/>
        <v/>
      </c>
      <c r="AL56" s="22" t="str">
        <f t="shared" si="24"/>
        <v/>
      </c>
      <c r="AM56" s="22" t="str">
        <f t="shared" si="24"/>
        <v/>
      </c>
      <c r="AN56" s="22" t="str">
        <f t="shared" si="24"/>
        <v/>
      </c>
      <c r="AO56" s="22" t="str">
        <f t="shared" si="24"/>
        <v/>
      </c>
      <c r="AP56" s="22" t="str">
        <f t="shared" si="24"/>
        <v/>
      </c>
      <c r="AQ56" s="22" t="str">
        <f t="shared" si="24"/>
        <v/>
      </c>
      <c r="AR56" s="22" t="str">
        <f t="shared" si="26"/>
        <v/>
      </c>
      <c r="AS56" s="22" t="str">
        <f t="shared" si="25"/>
        <v/>
      </c>
      <c r="AT56" s="22" t="str">
        <f t="shared" si="25"/>
        <v/>
      </c>
      <c r="AU56" s="22" t="str">
        <f t="shared" si="25"/>
        <v/>
      </c>
      <c r="AV56" s="22" t="str">
        <f t="shared" si="25"/>
        <v/>
      </c>
      <c r="AW56" s="22" t="str">
        <f t="shared" si="25"/>
        <v/>
      </c>
      <c r="AX56" s="22" t="str">
        <f t="shared" si="25"/>
        <v/>
      </c>
      <c r="AY56" s="22" t="str">
        <f t="shared" si="25"/>
        <v/>
      </c>
      <c r="AZ56" s="22" t="str">
        <f t="shared" si="25"/>
        <v/>
      </c>
      <c r="BA56" s="22" t="str">
        <f t="shared" si="25"/>
        <v/>
      </c>
      <c r="BB56" s="22" t="str">
        <f t="shared" si="25"/>
        <v/>
      </c>
      <c r="BC56" s="22" t="str">
        <f t="shared" si="25"/>
        <v/>
      </c>
      <c r="BD56" s="22" t="str">
        <f t="shared" si="25"/>
        <v/>
      </c>
      <c r="BE56" s="22" t="str">
        <f t="shared" si="25"/>
        <v/>
      </c>
      <c r="BF56" s="22" t="str">
        <f t="shared" si="25"/>
        <v/>
      </c>
      <c r="BG56" s="22" t="str">
        <f t="shared" si="25"/>
        <v/>
      </c>
      <c r="BH56" s="22" t="str">
        <f t="shared" si="25"/>
        <v/>
      </c>
      <c r="BI56" s="22" t="str">
        <f t="shared" si="27"/>
        <v/>
      </c>
      <c r="BJ56" s="22" t="str">
        <f t="shared" si="27"/>
        <v>u</v>
      </c>
      <c r="BK56" s="33" t="str">
        <f t="shared" si="27"/>
        <v/>
      </c>
      <c r="BL56" s="13">
        <v>49</v>
      </c>
      <c r="BM56" s="88"/>
      <c r="BN56" s="30"/>
      <c r="BO56" s="30"/>
      <c r="BP56" s="30"/>
      <c r="BQ56" s="30"/>
      <c r="BR56" s="30"/>
      <c r="BS56" s="30"/>
      <c r="BT56" s="30"/>
      <c r="BU56" s="30"/>
      <c r="BV56" s="30"/>
      <c r="BW56" s="30"/>
    </row>
    <row r="57" spans="1:75" ht="20" customHeight="1" x14ac:dyDescent="0.35">
      <c r="A57" s="13">
        <v>50</v>
      </c>
      <c r="B57" s="90"/>
      <c r="C57" s="13" t="s">
        <v>126</v>
      </c>
      <c r="D57" s="21" t="s">
        <v>118</v>
      </c>
      <c r="E57" s="13" t="s">
        <v>122</v>
      </c>
      <c r="F57" s="17">
        <v>45261</v>
      </c>
      <c r="G57" s="23">
        <v>45280</v>
      </c>
      <c r="H57" s="19">
        <f t="shared" ref="H57:H61" si="29">IF(G57="","",NETWORKDAYS(F57,G57))</f>
        <v>14</v>
      </c>
      <c r="I57" s="25" t="s">
        <v>41</v>
      </c>
      <c r="J57" s="20">
        <v>0</v>
      </c>
      <c r="K57" s="16">
        <v>1</v>
      </c>
      <c r="L57" s="22" t="str">
        <f t="shared" si="23"/>
        <v/>
      </c>
      <c r="M57" s="22" t="str">
        <f t="shared" si="23"/>
        <v/>
      </c>
      <c r="N57" s="22" t="str">
        <f t="shared" si="23"/>
        <v/>
      </c>
      <c r="O57" s="22" t="str">
        <f t="shared" si="23"/>
        <v/>
      </c>
      <c r="P57" s="22" t="str">
        <f t="shared" si="23"/>
        <v/>
      </c>
      <c r="Q57" s="22" t="str">
        <f t="shared" si="23"/>
        <v/>
      </c>
      <c r="R57" s="22" t="str">
        <f t="shared" si="23"/>
        <v/>
      </c>
      <c r="S57" s="22" t="str">
        <f t="shared" si="23"/>
        <v/>
      </c>
      <c r="T57" s="22" t="str">
        <f t="shared" si="23"/>
        <v/>
      </c>
      <c r="U57" s="22" t="str">
        <f t="shared" si="23"/>
        <v/>
      </c>
      <c r="V57" s="22" t="str">
        <f t="shared" si="23"/>
        <v/>
      </c>
      <c r="W57" s="22" t="str">
        <f t="shared" si="23"/>
        <v/>
      </c>
      <c r="X57" s="22" t="str">
        <f t="shared" si="23"/>
        <v/>
      </c>
      <c r="Y57" s="22" t="str">
        <f t="shared" si="23"/>
        <v/>
      </c>
      <c r="Z57" s="22" t="str">
        <f t="shared" si="23"/>
        <v/>
      </c>
      <c r="AA57" s="22" t="str">
        <f t="shared" si="23"/>
        <v/>
      </c>
      <c r="AB57" s="22" t="str">
        <f t="shared" si="24"/>
        <v/>
      </c>
      <c r="AC57" s="22" t="str">
        <f t="shared" si="24"/>
        <v/>
      </c>
      <c r="AD57" s="22" t="str">
        <f t="shared" si="24"/>
        <v/>
      </c>
      <c r="AE57" s="22" t="str">
        <f t="shared" si="24"/>
        <v/>
      </c>
      <c r="AF57" s="22" t="str">
        <f t="shared" si="24"/>
        <v/>
      </c>
      <c r="AG57" s="22" t="str">
        <f t="shared" si="24"/>
        <v/>
      </c>
      <c r="AH57" s="22" t="str">
        <f t="shared" si="24"/>
        <v/>
      </c>
      <c r="AI57" s="22" t="str">
        <f t="shared" si="24"/>
        <v/>
      </c>
      <c r="AJ57" s="22" t="str">
        <f t="shared" si="24"/>
        <v/>
      </c>
      <c r="AK57" s="22" t="str">
        <f t="shared" si="24"/>
        <v/>
      </c>
      <c r="AL57" s="22" t="str">
        <f t="shared" si="24"/>
        <v/>
      </c>
      <c r="AM57" s="22" t="str">
        <f t="shared" si="24"/>
        <v/>
      </c>
      <c r="AN57" s="22" t="str">
        <f t="shared" si="24"/>
        <v/>
      </c>
      <c r="AO57" s="22" t="str">
        <f t="shared" si="24"/>
        <v/>
      </c>
      <c r="AP57" s="22" t="str">
        <f t="shared" si="24"/>
        <v/>
      </c>
      <c r="AQ57" s="22" t="str">
        <f t="shared" si="24"/>
        <v/>
      </c>
      <c r="AR57" s="22" t="str">
        <f t="shared" si="26"/>
        <v/>
      </c>
      <c r="AS57" s="22" t="str">
        <f t="shared" si="25"/>
        <v/>
      </c>
      <c r="AT57" s="22" t="str">
        <f t="shared" si="25"/>
        <v/>
      </c>
      <c r="AU57" s="22" t="str">
        <f t="shared" si="25"/>
        <v/>
      </c>
      <c r="AV57" s="22" t="str">
        <f t="shared" si="25"/>
        <v/>
      </c>
      <c r="AW57" s="22" t="str">
        <f t="shared" si="25"/>
        <v/>
      </c>
      <c r="AX57" s="22" t="str">
        <f t="shared" si="25"/>
        <v/>
      </c>
      <c r="AY57" s="22" t="str">
        <f t="shared" si="25"/>
        <v/>
      </c>
      <c r="AZ57" s="22" t="str">
        <f t="shared" si="25"/>
        <v/>
      </c>
      <c r="BA57" s="22" t="str">
        <f t="shared" si="25"/>
        <v/>
      </c>
      <c r="BB57" s="22" t="str">
        <f t="shared" si="25"/>
        <v/>
      </c>
      <c r="BC57" s="22" t="str">
        <f t="shared" si="25"/>
        <v/>
      </c>
      <c r="BD57" s="22" t="str">
        <f t="shared" si="25"/>
        <v/>
      </c>
      <c r="BE57" s="22" t="str">
        <f t="shared" si="25"/>
        <v/>
      </c>
      <c r="BF57" s="22" t="str">
        <f t="shared" si="25"/>
        <v/>
      </c>
      <c r="BG57" s="22" t="str">
        <f t="shared" si="25"/>
        <v/>
      </c>
      <c r="BH57" s="22" t="str">
        <f t="shared" si="25"/>
        <v/>
      </c>
      <c r="BI57" s="22" t="str">
        <f t="shared" si="27"/>
        <v/>
      </c>
      <c r="BJ57" s="22" t="str">
        <f t="shared" si="27"/>
        <v>u</v>
      </c>
      <c r="BK57" s="33" t="str">
        <f t="shared" si="27"/>
        <v/>
      </c>
      <c r="BL57" s="13">
        <v>50</v>
      </c>
      <c r="BM57" s="88"/>
      <c r="BN57" s="30"/>
      <c r="BO57" s="30"/>
      <c r="BP57" s="30"/>
      <c r="BQ57" s="30"/>
      <c r="BR57" s="30"/>
      <c r="BS57" s="30"/>
      <c r="BT57" s="30"/>
      <c r="BU57" s="30"/>
      <c r="BV57" s="30"/>
      <c r="BW57" s="30"/>
    </row>
    <row r="58" spans="1:75" ht="20" customHeight="1" x14ac:dyDescent="0.35">
      <c r="A58" s="13">
        <v>51</v>
      </c>
      <c r="B58" s="91"/>
      <c r="C58" s="37" t="s">
        <v>127</v>
      </c>
      <c r="D58" s="58" t="s">
        <v>119</v>
      </c>
      <c r="E58" s="37" t="s">
        <v>120</v>
      </c>
      <c r="F58" s="59">
        <v>45170</v>
      </c>
      <c r="G58" s="60">
        <v>45280</v>
      </c>
      <c r="H58" s="39">
        <f t="shared" si="29"/>
        <v>79</v>
      </c>
      <c r="I58" s="61" t="s">
        <v>41</v>
      </c>
      <c r="J58" s="62">
        <v>0</v>
      </c>
      <c r="K58" s="76">
        <v>0.5</v>
      </c>
      <c r="L58" s="43" t="str">
        <f t="shared" si="23"/>
        <v/>
      </c>
      <c r="M58" s="43" t="str">
        <f t="shared" si="23"/>
        <v/>
      </c>
      <c r="N58" s="43" t="str">
        <f t="shared" si="23"/>
        <v/>
      </c>
      <c r="O58" s="43" t="str">
        <f t="shared" si="23"/>
        <v/>
      </c>
      <c r="P58" s="43" t="str">
        <f t="shared" si="23"/>
        <v/>
      </c>
      <c r="Q58" s="43" t="str">
        <f t="shared" si="23"/>
        <v/>
      </c>
      <c r="R58" s="43" t="str">
        <f t="shared" si="23"/>
        <v/>
      </c>
      <c r="S58" s="43" t="str">
        <f t="shared" si="23"/>
        <v/>
      </c>
      <c r="T58" s="43" t="str">
        <f t="shared" si="23"/>
        <v/>
      </c>
      <c r="U58" s="43" t="str">
        <f t="shared" si="23"/>
        <v/>
      </c>
      <c r="V58" s="43" t="str">
        <f t="shared" si="23"/>
        <v/>
      </c>
      <c r="W58" s="43" t="str">
        <f t="shared" si="23"/>
        <v/>
      </c>
      <c r="X58" s="43" t="str">
        <f t="shared" si="23"/>
        <v/>
      </c>
      <c r="Y58" s="43" t="str">
        <f t="shared" si="23"/>
        <v/>
      </c>
      <c r="Z58" s="43" t="str">
        <f t="shared" si="23"/>
        <v/>
      </c>
      <c r="AA58" s="43" t="str">
        <f t="shared" si="23"/>
        <v/>
      </c>
      <c r="AB58" s="43" t="str">
        <f t="shared" si="24"/>
        <v/>
      </c>
      <c r="AC58" s="43" t="str">
        <f t="shared" si="24"/>
        <v/>
      </c>
      <c r="AD58" s="43" t="str">
        <f t="shared" si="24"/>
        <v/>
      </c>
      <c r="AE58" s="43" t="str">
        <f t="shared" si="24"/>
        <v/>
      </c>
      <c r="AF58" s="43" t="str">
        <f t="shared" si="24"/>
        <v/>
      </c>
      <c r="AG58" s="43" t="str">
        <f t="shared" si="24"/>
        <v/>
      </c>
      <c r="AH58" s="43" t="str">
        <f t="shared" si="24"/>
        <v/>
      </c>
      <c r="AI58" s="43" t="str">
        <f t="shared" si="24"/>
        <v/>
      </c>
      <c r="AJ58" s="43" t="str">
        <f t="shared" si="24"/>
        <v/>
      </c>
      <c r="AK58" s="43" t="str">
        <f t="shared" si="24"/>
        <v/>
      </c>
      <c r="AL58" s="43" t="str">
        <f t="shared" si="24"/>
        <v/>
      </c>
      <c r="AM58" s="43" t="str">
        <f t="shared" si="24"/>
        <v/>
      </c>
      <c r="AN58" s="43" t="str">
        <f t="shared" si="24"/>
        <v/>
      </c>
      <c r="AO58" s="43" t="str">
        <f t="shared" si="24"/>
        <v/>
      </c>
      <c r="AP58" s="43" t="str">
        <f t="shared" si="24"/>
        <v/>
      </c>
      <c r="AQ58" s="43" t="str">
        <f t="shared" si="24"/>
        <v/>
      </c>
      <c r="AR58" s="43" t="str">
        <f t="shared" si="26"/>
        <v/>
      </c>
      <c r="AS58" s="43" t="str">
        <f t="shared" si="25"/>
        <v/>
      </c>
      <c r="AT58" s="43" t="str">
        <f t="shared" si="25"/>
        <v/>
      </c>
      <c r="AU58" s="43" t="str">
        <f t="shared" si="25"/>
        <v/>
      </c>
      <c r="AV58" s="43" t="str">
        <f t="shared" si="25"/>
        <v/>
      </c>
      <c r="AW58" s="43" t="str">
        <f t="shared" si="25"/>
        <v/>
      </c>
      <c r="AX58" s="43" t="str">
        <f t="shared" si="25"/>
        <v/>
      </c>
      <c r="AY58" s="43" t="str">
        <f t="shared" si="25"/>
        <v/>
      </c>
      <c r="AZ58" s="43" t="str">
        <f t="shared" si="25"/>
        <v/>
      </c>
      <c r="BA58" s="43" t="str">
        <f t="shared" si="25"/>
        <v/>
      </c>
      <c r="BB58" s="43" t="str">
        <f t="shared" si="25"/>
        <v/>
      </c>
      <c r="BC58" s="43" t="str">
        <f t="shared" si="25"/>
        <v/>
      </c>
      <c r="BD58" s="43" t="str">
        <f t="shared" si="25"/>
        <v/>
      </c>
      <c r="BE58" s="43" t="str">
        <f t="shared" si="25"/>
        <v/>
      </c>
      <c r="BF58" s="43" t="str">
        <f t="shared" si="25"/>
        <v/>
      </c>
      <c r="BG58" s="43" t="str">
        <f t="shared" si="25"/>
        <v/>
      </c>
      <c r="BH58" s="43" t="str">
        <f t="shared" si="25"/>
        <v/>
      </c>
      <c r="BI58" s="43" t="str">
        <f t="shared" si="27"/>
        <v/>
      </c>
      <c r="BJ58" s="43" t="str">
        <f t="shared" si="27"/>
        <v>u</v>
      </c>
      <c r="BK58" s="44" t="str">
        <f t="shared" si="27"/>
        <v/>
      </c>
      <c r="BL58" s="13">
        <v>51</v>
      </c>
      <c r="BM58" s="92"/>
      <c r="BN58" s="30"/>
      <c r="BO58" s="30"/>
      <c r="BP58" s="30"/>
      <c r="BQ58" s="30"/>
      <c r="BR58" s="30"/>
      <c r="BS58" s="30"/>
      <c r="BT58" s="30"/>
      <c r="BU58" s="30"/>
      <c r="BV58" s="30"/>
      <c r="BW58" s="30"/>
    </row>
    <row r="59" spans="1:75" ht="20" customHeight="1" x14ac:dyDescent="0.35">
      <c r="A59" s="13">
        <v>52</v>
      </c>
      <c r="B59" s="89">
        <v>9</v>
      </c>
      <c r="C59" s="79" t="s">
        <v>129</v>
      </c>
      <c r="D59" s="73" t="s">
        <v>139</v>
      </c>
      <c r="E59" s="72" t="s">
        <v>16</v>
      </c>
      <c r="F59" s="70">
        <f>D2</f>
        <v>44928</v>
      </c>
      <c r="G59" s="70">
        <v>45280</v>
      </c>
      <c r="H59" s="52">
        <f t="shared" si="29"/>
        <v>253</v>
      </c>
      <c r="I59" s="53" t="s">
        <v>42</v>
      </c>
      <c r="J59" s="54">
        <f>SUM(J60:J63)/4</f>
        <v>0.3</v>
      </c>
      <c r="K59" s="55">
        <f>SUM(K60:K63)</f>
        <v>3</v>
      </c>
      <c r="L59" s="56" t="str">
        <f t="shared" ref="L59:AA74" si="30">IF(L$6=($G59-WEEKDAY($G59,2)+1),"u","")</f>
        <v/>
      </c>
      <c r="M59" s="56" t="str">
        <f t="shared" si="30"/>
        <v/>
      </c>
      <c r="N59" s="56" t="str">
        <f t="shared" si="30"/>
        <v/>
      </c>
      <c r="O59" s="56" t="str">
        <f t="shared" si="30"/>
        <v/>
      </c>
      <c r="P59" s="56" t="str">
        <f t="shared" si="30"/>
        <v/>
      </c>
      <c r="Q59" s="56" t="str">
        <f t="shared" si="30"/>
        <v/>
      </c>
      <c r="R59" s="56" t="str">
        <f t="shared" si="30"/>
        <v/>
      </c>
      <c r="S59" s="56" t="str">
        <f t="shared" si="30"/>
        <v/>
      </c>
      <c r="T59" s="56" t="str">
        <f t="shared" si="30"/>
        <v/>
      </c>
      <c r="U59" s="56" t="str">
        <f t="shared" si="30"/>
        <v/>
      </c>
      <c r="V59" s="56" t="str">
        <f t="shared" si="30"/>
        <v/>
      </c>
      <c r="W59" s="56" t="str">
        <f t="shared" si="30"/>
        <v/>
      </c>
      <c r="X59" s="56" t="str">
        <f t="shared" si="30"/>
        <v/>
      </c>
      <c r="Y59" s="56" t="str">
        <f t="shared" si="30"/>
        <v/>
      </c>
      <c r="Z59" s="56" t="str">
        <f t="shared" si="30"/>
        <v/>
      </c>
      <c r="AA59" s="56" t="str">
        <f t="shared" si="30"/>
        <v/>
      </c>
      <c r="AB59" s="56" t="str">
        <f t="shared" ref="AB59:AQ74" si="31">IF(AB$6=($G59-WEEKDAY($G59,2)+1),"u","")</f>
        <v/>
      </c>
      <c r="AC59" s="56" t="str">
        <f t="shared" si="31"/>
        <v/>
      </c>
      <c r="AD59" s="56" t="str">
        <f t="shared" si="31"/>
        <v/>
      </c>
      <c r="AE59" s="56" t="str">
        <f t="shared" si="31"/>
        <v/>
      </c>
      <c r="AF59" s="56" t="str">
        <f t="shared" si="31"/>
        <v/>
      </c>
      <c r="AG59" s="56" t="str">
        <f t="shared" si="31"/>
        <v/>
      </c>
      <c r="AH59" s="56" t="str">
        <f t="shared" si="31"/>
        <v/>
      </c>
      <c r="AI59" s="56" t="str">
        <f t="shared" si="31"/>
        <v/>
      </c>
      <c r="AJ59" s="56" t="str">
        <f t="shared" si="31"/>
        <v/>
      </c>
      <c r="AK59" s="56" t="str">
        <f t="shared" si="31"/>
        <v/>
      </c>
      <c r="AL59" s="56" t="str">
        <f t="shared" si="31"/>
        <v/>
      </c>
      <c r="AM59" s="56" t="str">
        <f t="shared" si="31"/>
        <v/>
      </c>
      <c r="AN59" s="56" t="str">
        <f t="shared" si="31"/>
        <v/>
      </c>
      <c r="AO59" s="56" t="str">
        <f t="shared" si="31"/>
        <v/>
      </c>
      <c r="AP59" s="56" t="str">
        <f t="shared" si="31"/>
        <v/>
      </c>
      <c r="AQ59" s="56" t="str">
        <f t="shared" si="31"/>
        <v/>
      </c>
      <c r="AR59" s="56" t="str">
        <f t="shared" si="26"/>
        <v/>
      </c>
      <c r="AS59" s="56" t="str">
        <f t="shared" si="26"/>
        <v/>
      </c>
      <c r="AT59" s="56" t="str">
        <f t="shared" si="26"/>
        <v/>
      </c>
      <c r="AU59" s="56" t="str">
        <f t="shared" si="26"/>
        <v/>
      </c>
      <c r="AV59" s="56" t="str">
        <f t="shared" si="26"/>
        <v/>
      </c>
      <c r="AW59" s="56" t="str">
        <f t="shared" si="26"/>
        <v/>
      </c>
      <c r="AX59" s="56" t="str">
        <f t="shared" si="26"/>
        <v/>
      </c>
      <c r="AY59" s="56" t="str">
        <f t="shared" si="26"/>
        <v/>
      </c>
      <c r="AZ59" s="56" t="str">
        <f t="shared" si="26"/>
        <v/>
      </c>
      <c r="BA59" s="56" t="str">
        <f t="shared" si="26"/>
        <v/>
      </c>
      <c r="BB59" s="56" t="str">
        <f t="shared" si="26"/>
        <v/>
      </c>
      <c r="BC59" s="56" t="str">
        <f t="shared" si="26"/>
        <v/>
      </c>
      <c r="BD59" s="56" t="str">
        <f t="shared" si="26"/>
        <v/>
      </c>
      <c r="BE59" s="56" t="str">
        <f t="shared" si="26"/>
        <v/>
      </c>
      <c r="BF59" s="56" t="str">
        <f t="shared" si="26"/>
        <v/>
      </c>
      <c r="BG59" s="56" t="str">
        <f t="shared" si="26"/>
        <v/>
      </c>
      <c r="BH59" s="56" t="str">
        <f t="shared" ref="AR59:BH74" si="32">IF(BH$6=($G59-WEEKDAY($G59,2)+1),"u","")</f>
        <v/>
      </c>
      <c r="BI59" s="56" t="str">
        <f t="shared" si="27"/>
        <v/>
      </c>
      <c r="BJ59" s="56" t="str">
        <f t="shared" si="27"/>
        <v>u</v>
      </c>
      <c r="BK59" s="57" t="str">
        <f t="shared" si="27"/>
        <v/>
      </c>
      <c r="BL59" s="36">
        <v>52</v>
      </c>
      <c r="BM59" s="87">
        <v>9</v>
      </c>
      <c r="BN59" s="30"/>
      <c r="BO59" s="30"/>
      <c r="BP59" s="30"/>
      <c r="BQ59" s="30"/>
      <c r="BR59" s="30"/>
      <c r="BS59" s="30"/>
      <c r="BT59" s="30"/>
      <c r="BU59" s="30"/>
      <c r="BV59" s="30"/>
      <c r="BW59" s="30"/>
    </row>
    <row r="60" spans="1:75" ht="20" customHeight="1" x14ac:dyDescent="0.35">
      <c r="A60" s="13">
        <v>53</v>
      </c>
      <c r="B60" s="90"/>
      <c r="C60" s="45" t="s">
        <v>130</v>
      </c>
      <c r="D60" s="46" t="s">
        <v>104</v>
      </c>
      <c r="E60" s="45" t="s">
        <v>121</v>
      </c>
      <c r="F60" s="47">
        <f>D2</f>
        <v>44928</v>
      </c>
      <c r="G60" s="48">
        <v>45017</v>
      </c>
      <c r="H60" s="49">
        <f t="shared" si="29"/>
        <v>65</v>
      </c>
      <c r="I60" s="65" t="s">
        <v>44</v>
      </c>
      <c r="J60" s="34">
        <v>1</v>
      </c>
      <c r="K60" s="35">
        <v>0.5</v>
      </c>
      <c r="L60" s="32" t="str">
        <f t="shared" si="30"/>
        <v/>
      </c>
      <c r="M60" s="32" t="str">
        <f t="shared" si="30"/>
        <v/>
      </c>
      <c r="N60" s="32" t="str">
        <f t="shared" si="30"/>
        <v/>
      </c>
      <c r="O60" s="32" t="str">
        <f t="shared" si="30"/>
        <v/>
      </c>
      <c r="P60" s="32" t="str">
        <f t="shared" si="30"/>
        <v/>
      </c>
      <c r="Q60" s="32" t="str">
        <f t="shared" si="30"/>
        <v/>
      </c>
      <c r="R60" s="32" t="str">
        <f t="shared" si="30"/>
        <v/>
      </c>
      <c r="S60" s="32" t="str">
        <f t="shared" si="30"/>
        <v/>
      </c>
      <c r="T60" s="32" t="str">
        <f t="shared" si="30"/>
        <v/>
      </c>
      <c r="U60" s="32" t="str">
        <f t="shared" si="30"/>
        <v/>
      </c>
      <c r="V60" s="32" t="str">
        <f t="shared" si="30"/>
        <v/>
      </c>
      <c r="W60" s="32" t="str">
        <f t="shared" si="30"/>
        <v/>
      </c>
      <c r="X60" s="32" t="str">
        <f t="shared" si="30"/>
        <v>u</v>
      </c>
      <c r="Y60" s="32" t="str">
        <f t="shared" si="30"/>
        <v/>
      </c>
      <c r="Z60" s="32" t="str">
        <f t="shared" si="30"/>
        <v/>
      </c>
      <c r="AA60" s="32" t="str">
        <f t="shared" si="30"/>
        <v/>
      </c>
      <c r="AB60" s="32" t="str">
        <f t="shared" si="31"/>
        <v/>
      </c>
      <c r="AC60" s="32" t="str">
        <f t="shared" si="31"/>
        <v/>
      </c>
      <c r="AD60" s="32" t="str">
        <f t="shared" si="31"/>
        <v/>
      </c>
      <c r="AE60" s="32" t="str">
        <f t="shared" si="31"/>
        <v/>
      </c>
      <c r="AF60" s="32" t="str">
        <f t="shared" si="31"/>
        <v/>
      </c>
      <c r="AG60" s="32" t="str">
        <f t="shared" si="31"/>
        <v/>
      </c>
      <c r="AH60" s="32" t="str">
        <f t="shared" si="31"/>
        <v/>
      </c>
      <c r="AI60" s="32" t="str">
        <f t="shared" si="31"/>
        <v/>
      </c>
      <c r="AJ60" s="32" t="str">
        <f t="shared" si="31"/>
        <v/>
      </c>
      <c r="AK60" s="32" t="str">
        <f t="shared" si="31"/>
        <v/>
      </c>
      <c r="AL60" s="32" t="str">
        <f t="shared" si="31"/>
        <v/>
      </c>
      <c r="AM60" s="32" t="str">
        <f t="shared" si="31"/>
        <v/>
      </c>
      <c r="AN60" s="32" t="str">
        <f t="shared" si="31"/>
        <v/>
      </c>
      <c r="AO60" s="32" t="str">
        <f t="shared" si="31"/>
        <v/>
      </c>
      <c r="AP60" s="32" t="str">
        <f t="shared" si="31"/>
        <v/>
      </c>
      <c r="AQ60" s="32" t="str">
        <f t="shared" si="31"/>
        <v/>
      </c>
      <c r="AR60" s="32" t="str">
        <f t="shared" si="26"/>
        <v/>
      </c>
      <c r="AS60" s="32" t="str">
        <f t="shared" si="32"/>
        <v/>
      </c>
      <c r="AT60" s="32" t="str">
        <f t="shared" si="32"/>
        <v/>
      </c>
      <c r="AU60" s="32" t="str">
        <f t="shared" si="32"/>
        <v/>
      </c>
      <c r="AV60" s="32" t="str">
        <f t="shared" si="32"/>
        <v/>
      </c>
      <c r="AW60" s="32" t="str">
        <f t="shared" si="32"/>
        <v/>
      </c>
      <c r="AX60" s="32" t="str">
        <f t="shared" si="32"/>
        <v/>
      </c>
      <c r="AY60" s="32" t="str">
        <f t="shared" si="32"/>
        <v/>
      </c>
      <c r="AZ60" s="32" t="str">
        <f t="shared" si="32"/>
        <v/>
      </c>
      <c r="BA60" s="32" t="str">
        <f t="shared" si="32"/>
        <v/>
      </c>
      <c r="BB60" s="32" t="str">
        <f t="shared" si="32"/>
        <v/>
      </c>
      <c r="BC60" s="32" t="str">
        <f t="shared" si="32"/>
        <v/>
      </c>
      <c r="BD60" s="32" t="str">
        <f t="shared" si="32"/>
        <v/>
      </c>
      <c r="BE60" s="32" t="str">
        <f t="shared" si="32"/>
        <v/>
      </c>
      <c r="BF60" s="32" t="str">
        <f t="shared" si="32"/>
        <v/>
      </c>
      <c r="BG60" s="32" t="str">
        <f t="shared" si="32"/>
        <v/>
      </c>
      <c r="BH60" s="32" t="str">
        <f t="shared" si="32"/>
        <v/>
      </c>
      <c r="BI60" s="32" t="str">
        <f t="shared" si="27"/>
        <v/>
      </c>
      <c r="BJ60" s="32" t="str">
        <f t="shared" si="27"/>
        <v/>
      </c>
      <c r="BK60" s="66" t="str">
        <f t="shared" si="27"/>
        <v/>
      </c>
      <c r="BL60" s="13">
        <v>53</v>
      </c>
      <c r="BM60" s="88"/>
      <c r="BN60" s="30"/>
      <c r="BO60" s="30"/>
      <c r="BP60" s="30"/>
      <c r="BQ60" s="30"/>
      <c r="BR60" s="30"/>
      <c r="BS60" s="30"/>
      <c r="BT60" s="30"/>
      <c r="BU60" s="30"/>
      <c r="BV60" s="30"/>
      <c r="BW60" s="30"/>
    </row>
    <row r="61" spans="1:75" ht="20" customHeight="1" x14ac:dyDescent="0.35">
      <c r="A61" s="13">
        <v>54</v>
      </c>
      <c r="B61" s="90"/>
      <c r="C61" s="13" t="s">
        <v>131</v>
      </c>
      <c r="D61" s="21" t="s">
        <v>105</v>
      </c>
      <c r="E61" s="13" t="s">
        <v>110</v>
      </c>
      <c r="F61" s="17">
        <f>D2</f>
        <v>44928</v>
      </c>
      <c r="G61" s="23">
        <v>45280</v>
      </c>
      <c r="H61" s="19">
        <f t="shared" si="29"/>
        <v>253</v>
      </c>
      <c r="I61" s="24" t="s">
        <v>42</v>
      </c>
      <c r="J61" s="20">
        <v>0.2</v>
      </c>
      <c r="K61" s="16">
        <v>1</v>
      </c>
      <c r="L61" s="22" t="str">
        <f t="shared" si="30"/>
        <v/>
      </c>
      <c r="M61" s="22" t="str">
        <f t="shared" si="30"/>
        <v/>
      </c>
      <c r="N61" s="22" t="str">
        <f t="shared" si="30"/>
        <v/>
      </c>
      <c r="O61" s="22" t="str">
        <f t="shared" si="30"/>
        <v/>
      </c>
      <c r="P61" s="22" t="str">
        <f t="shared" si="30"/>
        <v/>
      </c>
      <c r="Q61" s="22" t="str">
        <f t="shared" si="30"/>
        <v/>
      </c>
      <c r="R61" s="22" t="str">
        <f t="shared" si="30"/>
        <v/>
      </c>
      <c r="S61" s="22" t="str">
        <f t="shared" si="30"/>
        <v/>
      </c>
      <c r="T61" s="22" t="str">
        <f t="shared" si="30"/>
        <v/>
      </c>
      <c r="U61" s="22" t="str">
        <f t="shared" si="30"/>
        <v/>
      </c>
      <c r="V61" s="22" t="str">
        <f t="shared" si="30"/>
        <v/>
      </c>
      <c r="W61" s="22" t="str">
        <f t="shared" si="30"/>
        <v/>
      </c>
      <c r="X61" s="22" t="str">
        <f t="shared" si="30"/>
        <v/>
      </c>
      <c r="Y61" s="22" t="str">
        <f t="shared" si="30"/>
        <v/>
      </c>
      <c r="Z61" s="22" t="str">
        <f t="shared" si="30"/>
        <v/>
      </c>
      <c r="AA61" s="22" t="str">
        <f t="shared" si="30"/>
        <v/>
      </c>
      <c r="AB61" s="22" t="str">
        <f t="shared" si="31"/>
        <v/>
      </c>
      <c r="AC61" s="22" t="str">
        <f t="shared" si="31"/>
        <v/>
      </c>
      <c r="AD61" s="22" t="str">
        <f t="shared" si="31"/>
        <v/>
      </c>
      <c r="AE61" s="22" t="str">
        <f t="shared" si="31"/>
        <v/>
      </c>
      <c r="AF61" s="22" t="str">
        <f t="shared" si="31"/>
        <v/>
      </c>
      <c r="AG61" s="22" t="str">
        <f t="shared" si="31"/>
        <v/>
      </c>
      <c r="AH61" s="22" t="str">
        <f t="shared" si="31"/>
        <v/>
      </c>
      <c r="AI61" s="22" t="str">
        <f t="shared" si="31"/>
        <v/>
      </c>
      <c r="AJ61" s="22" t="str">
        <f t="shared" si="31"/>
        <v/>
      </c>
      <c r="AK61" s="22" t="str">
        <f t="shared" si="31"/>
        <v/>
      </c>
      <c r="AL61" s="22" t="str">
        <f t="shared" si="31"/>
        <v/>
      </c>
      <c r="AM61" s="22" t="str">
        <f t="shared" si="31"/>
        <v/>
      </c>
      <c r="AN61" s="22" t="str">
        <f t="shared" si="31"/>
        <v/>
      </c>
      <c r="AO61" s="22" t="str">
        <f t="shared" si="31"/>
        <v/>
      </c>
      <c r="AP61" s="22" t="str">
        <f t="shared" si="31"/>
        <v/>
      </c>
      <c r="AQ61" s="22" t="str">
        <f t="shared" si="31"/>
        <v/>
      </c>
      <c r="AR61" s="22" t="str">
        <f t="shared" si="26"/>
        <v/>
      </c>
      <c r="AS61" s="22" t="str">
        <f t="shared" si="32"/>
        <v/>
      </c>
      <c r="AT61" s="22" t="str">
        <f t="shared" si="32"/>
        <v/>
      </c>
      <c r="AU61" s="22" t="str">
        <f t="shared" si="32"/>
        <v/>
      </c>
      <c r="AV61" s="22" t="str">
        <f t="shared" si="32"/>
        <v/>
      </c>
      <c r="AW61" s="22" t="str">
        <f t="shared" si="32"/>
        <v/>
      </c>
      <c r="AX61" s="22" t="str">
        <f t="shared" si="32"/>
        <v/>
      </c>
      <c r="AY61" s="22" t="str">
        <f t="shared" si="32"/>
        <v/>
      </c>
      <c r="AZ61" s="22" t="str">
        <f t="shared" si="32"/>
        <v/>
      </c>
      <c r="BA61" s="22" t="str">
        <f t="shared" si="32"/>
        <v/>
      </c>
      <c r="BB61" s="22" t="str">
        <f t="shared" si="32"/>
        <v/>
      </c>
      <c r="BC61" s="22" t="str">
        <f t="shared" si="32"/>
        <v/>
      </c>
      <c r="BD61" s="22" t="str">
        <f t="shared" si="32"/>
        <v/>
      </c>
      <c r="BE61" s="22" t="str">
        <f t="shared" si="32"/>
        <v/>
      </c>
      <c r="BF61" s="22" t="str">
        <f t="shared" si="32"/>
        <v/>
      </c>
      <c r="BG61" s="22" t="str">
        <f t="shared" si="32"/>
        <v/>
      </c>
      <c r="BH61" s="22" t="str">
        <f t="shared" si="32"/>
        <v/>
      </c>
      <c r="BI61" s="22" t="str">
        <f t="shared" si="27"/>
        <v/>
      </c>
      <c r="BJ61" s="22" t="str">
        <f t="shared" si="27"/>
        <v>u</v>
      </c>
      <c r="BK61" s="33" t="str">
        <f t="shared" si="27"/>
        <v/>
      </c>
      <c r="BL61" s="13">
        <v>54</v>
      </c>
      <c r="BM61" s="88"/>
      <c r="BN61" s="30"/>
      <c r="BO61" s="30"/>
      <c r="BP61" s="30"/>
      <c r="BQ61" s="30"/>
      <c r="BR61" s="30"/>
      <c r="BS61" s="30"/>
      <c r="BT61" s="30"/>
      <c r="BU61" s="30"/>
      <c r="BV61" s="30"/>
      <c r="BW61" s="30"/>
    </row>
    <row r="62" spans="1:75" ht="20" customHeight="1" x14ac:dyDescent="0.35">
      <c r="A62" s="13">
        <v>55</v>
      </c>
      <c r="B62" s="90"/>
      <c r="C62" s="13" t="s">
        <v>132</v>
      </c>
      <c r="D62" s="21" t="s">
        <v>118</v>
      </c>
      <c r="E62" s="13" t="s">
        <v>122</v>
      </c>
      <c r="F62" s="17">
        <v>45261</v>
      </c>
      <c r="G62" s="23">
        <v>45280</v>
      </c>
      <c r="H62" s="19">
        <f t="shared" ref="H62:H68" si="33">IF(G62="","",NETWORKDAYS(F62,G62))</f>
        <v>14</v>
      </c>
      <c r="I62" s="25" t="s">
        <v>41</v>
      </c>
      <c r="J62" s="20">
        <v>0</v>
      </c>
      <c r="K62" s="16">
        <v>1</v>
      </c>
      <c r="L62" s="22" t="str">
        <f t="shared" si="30"/>
        <v/>
      </c>
      <c r="M62" s="22" t="str">
        <f t="shared" si="30"/>
        <v/>
      </c>
      <c r="N62" s="22" t="str">
        <f t="shared" si="30"/>
        <v/>
      </c>
      <c r="O62" s="22" t="str">
        <f t="shared" si="30"/>
        <v/>
      </c>
      <c r="P62" s="22" t="str">
        <f t="shared" si="30"/>
        <v/>
      </c>
      <c r="Q62" s="22" t="str">
        <f t="shared" si="30"/>
        <v/>
      </c>
      <c r="R62" s="22" t="str">
        <f t="shared" si="30"/>
        <v/>
      </c>
      <c r="S62" s="22" t="str">
        <f t="shared" si="30"/>
        <v/>
      </c>
      <c r="T62" s="22" t="str">
        <f t="shared" si="30"/>
        <v/>
      </c>
      <c r="U62" s="22" t="str">
        <f t="shared" si="30"/>
        <v/>
      </c>
      <c r="V62" s="22" t="str">
        <f t="shared" si="30"/>
        <v/>
      </c>
      <c r="W62" s="22" t="str">
        <f t="shared" si="30"/>
        <v/>
      </c>
      <c r="X62" s="22" t="str">
        <f t="shared" si="30"/>
        <v/>
      </c>
      <c r="Y62" s="22" t="str">
        <f t="shared" si="30"/>
        <v/>
      </c>
      <c r="Z62" s="22" t="str">
        <f t="shared" si="30"/>
        <v/>
      </c>
      <c r="AA62" s="22" t="str">
        <f t="shared" si="30"/>
        <v/>
      </c>
      <c r="AB62" s="22" t="str">
        <f t="shared" si="31"/>
        <v/>
      </c>
      <c r="AC62" s="22" t="str">
        <f t="shared" si="31"/>
        <v/>
      </c>
      <c r="AD62" s="22" t="str">
        <f t="shared" si="31"/>
        <v/>
      </c>
      <c r="AE62" s="22" t="str">
        <f t="shared" si="31"/>
        <v/>
      </c>
      <c r="AF62" s="22" t="str">
        <f t="shared" si="31"/>
        <v/>
      </c>
      <c r="AG62" s="22" t="str">
        <f t="shared" si="31"/>
        <v/>
      </c>
      <c r="AH62" s="22" t="str">
        <f t="shared" si="31"/>
        <v/>
      </c>
      <c r="AI62" s="22" t="str">
        <f t="shared" si="31"/>
        <v/>
      </c>
      <c r="AJ62" s="22" t="str">
        <f t="shared" si="31"/>
        <v/>
      </c>
      <c r="AK62" s="22" t="str">
        <f t="shared" si="31"/>
        <v/>
      </c>
      <c r="AL62" s="22" t="str">
        <f t="shared" si="31"/>
        <v/>
      </c>
      <c r="AM62" s="22" t="str">
        <f t="shared" si="31"/>
        <v/>
      </c>
      <c r="AN62" s="22" t="str">
        <f t="shared" si="31"/>
        <v/>
      </c>
      <c r="AO62" s="22" t="str">
        <f t="shared" si="31"/>
        <v/>
      </c>
      <c r="AP62" s="22" t="str">
        <f t="shared" si="31"/>
        <v/>
      </c>
      <c r="AQ62" s="22" t="str">
        <f t="shared" si="31"/>
        <v/>
      </c>
      <c r="AR62" s="22" t="str">
        <f t="shared" si="26"/>
        <v/>
      </c>
      <c r="AS62" s="22" t="str">
        <f t="shared" si="32"/>
        <v/>
      </c>
      <c r="AT62" s="22" t="str">
        <f t="shared" si="32"/>
        <v/>
      </c>
      <c r="AU62" s="22" t="str">
        <f t="shared" si="32"/>
        <v/>
      </c>
      <c r="AV62" s="22" t="str">
        <f t="shared" si="32"/>
        <v/>
      </c>
      <c r="AW62" s="22" t="str">
        <f t="shared" si="32"/>
        <v/>
      </c>
      <c r="AX62" s="22" t="str">
        <f t="shared" si="32"/>
        <v/>
      </c>
      <c r="AY62" s="22" t="str">
        <f t="shared" si="32"/>
        <v/>
      </c>
      <c r="AZ62" s="22" t="str">
        <f t="shared" si="32"/>
        <v/>
      </c>
      <c r="BA62" s="22" t="str">
        <f t="shared" si="32"/>
        <v/>
      </c>
      <c r="BB62" s="22" t="str">
        <f t="shared" si="32"/>
        <v/>
      </c>
      <c r="BC62" s="22" t="str">
        <f t="shared" si="32"/>
        <v/>
      </c>
      <c r="BD62" s="22" t="str">
        <f t="shared" si="32"/>
        <v/>
      </c>
      <c r="BE62" s="22" t="str">
        <f t="shared" si="32"/>
        <v/>
      </c>
      <c r="BF62" s="22" t="str">
        <f t="shared" si="32"/>
        <v/>
      </c>
      <c r="BG62" s="22" t="str">
        <f t="shared" si="32"/>
        <v/>
      </c>
      <c r="BH62" s="22" t="str">
        <f t="shared" si="32"/>
        <v/>
      </c>
      <c r="BI62" s="22" t="str">
        <f t="shared" si="27"/>
        <v/>
      </c>
      <c r="BJ62" s="22" t="str">
        <f t="shared" si="27"/>
        <v>u</v>
      </c>
      <c r="BK62" s="33" t="str">
        <f t="shared" si="27"/>
        <v/>
      </c>
      <c r="BL62" s="13">
        <v>55</v>
      </c>
      <c r="BM62" s="88"/>
      <c r="BN62" s="30"/>
      <c r="BO62" s="30"/>
      <c r="BP62" s="30"/>
      <c r="BQ62" s="30"/>
      <c r="BR62" s="30"/>
      <c r="BS62" s="30"/>
      <c r="BT62" s="30"/>
      <c r="BU62" s="30"/>
      <c r="BV62" s="30"/>
      <c r="BW62" s="30"/>
    </row>
    <row r="63" spans="1:75" ht="20" customHeight="1" x14ac:dyDescent="0.35">
      <c r="A63" s="13">
        <v>56</v>
      </c>
      <c r="B63" s="91"/>
      <c r="C63" s="37" t="s">
        <v>133</v>
      </c>
      <c r="D63" s="58" t="s">
        <v>119</v>
      </c>
      <c r="E63" s="37" t="s">
        <v>120</v>
      </c>
      <c r="F63" s="59">
        <v>45200</v>
      </c>
      <c r="G63" s="60">
        <v>45280</v>
      </c>
      <c r="H63" s="39">
        <f t="shared" si="33"/>
        <v>58</v>
      </c>
      <c r="I63" s="61" t="s">
        <v>41</v>
      </c>
      <c r="J63" s="62">
        <v>0</v>
      </c>
      <c r="K63" s="76">
        <v>0.5</v>
      </c>
      <c r="L63" s="43" t="str">
        <f t="shared" si="30"/>
        <v/>
      </c>
      <c r="M63" s="43" t="str">
        <f t="shared" si="30"/>
        <v/>
      </c>
      <c r="N63" s="43" t="str">
        <f t="shared" si="30"/>
        <v/>
      </c>
      <c r="O63" s="43" t="str">
        <f t="shared" si="30"/>
        <v/>
      </c>
      <c r="P63" s="43" t="str">
        <f t="shared" si="30"/>
        <v/>
      </c>
      <c r="Q63" s="43" t="str">
        <f t="shared" si="30"/>
        <v/>
      </c>
      <c r="R63" s="43" t="str">
        <f t="shared" si="30"/>
        <v/>
      </c>
      <c r="S63" s="43" t="str">
        <f t="shared" si="30"/>
        <v/>
      </c>
      <c r="T63" s="43" t="str">
        <f t="shared" si="30"/>
        <v/>
      </c>
      <c r="U63" s="43" t="str">
        <f t="shared" si="30"/>
        <v/>
      </c>
      <c r="V63" s="43" t="str">
        <f t="shared" si="30"/>
        <v/>
      </c>
      <c r="W63" s="43" t="str">
        <f t="shared" si="30"/>
        <v/>
      </c>
      <c r="X63" s="43" t="str">
        <f t="shared" si="30"/>
        <v/>
      </c>
      <c r="Y63" s="43" t="str">
        <f t="shared" si="30"/>
        <v/>
      </c>
      <c r="Z63" s="43" t="str">
        <f t="shared" si="30"/>
        <v/>
      </c>
      <c r="AA63" s="43" t="str">
        <f t="shared" si="30"/>
        <v/>
      </c>
      <c r="AB63" s="43" t="str">
        <f t="shared" si="31"/>
        <v/>
      </c>
      <c r="AC63" s="43" t="str">
        <f t="shared" si="31"/>
        <v/>
      </c>
      <c r="AD63" s="43" t="str">
        <f t="shared" si="31"/>
        <v/>
      </c>
      <c r="AE63" s="43" t="str">
        <f t="shared" si="31"/>
        <v/>
      </c>
      <c r="AF63" s="43" t="str">
        <f t="shared" si="31"/>
        <v/>
      </c>
      <c r="AG63" s="43" t="str">
        <f t="shared" si="31"/>
        <v/>
      </c>
      <c r="AH63" s="43" t="str">
        <f t="shared" si="31"/>
        <v/>
      </c>
      <c r="AI63" s="43" t="str">
        <f t="shared" si="31"/>
        <v/>
      </c>
      <c r="AJ63" s="43" t="str">
        <f t="shared" si="31"/>
        <v/>
      </c>
      <c r="AK63" s="43" t="str">
        <f t="shared" si="31"/>
        <v/>
      </c>
      <c r="AL63" s="43" t="str">
        <f t="shared" si="31"/>
        <v/>
      </c>
      <c r="AM63" s="43" t="str">
        <f t="shared" si="31"/>
        <v/>
      </c>
      <c r="AN63" s="43" t="str">
        <f t="shared" si="31"/>
        <v/>
      </c>
      <c r="AO63" s="43" t="str">
        <f t="shared" si="31"/>
        <v/>
      </c>
      <c r="AP63" s="43" t="str">
        <f t="shared" si="31"/>
        <v/>
      </c>
      <c r="AQ63" s="43" t="str">
        <f t="shared" si="31"/>
        <v/>
      </c>
      <c r="AR63" s="43" t="str">
        <f t="shared" si="26"/>
        <v/>
      </c>
      <c r="AS63" s="43" t="str">
        <f t="shared" si="32"/>
        <v/>
      </c>
      <c r="AT63" s="43" t="str">
        <f t="shared" si="32"/>
        <v/>
      </c>
      <c r="AU63" s="43" t="str">
        <f t="shared" si="32"/>
        <v/>
      </c>
      <c r="AV63" s="43" t="str">
        <f t="shared" si="32"/>
        <v/>
      </c>
      <c r="AW63" s="43" t="str">
        <f t="shared" si="32"/>
        <v/>
      </c>
      <c r="AX63" s="43" t="str">
        <f t="shared" si="32"/>
        <v/>
      </c>
      <c r="AY63" s="43" t="str">
        <f t="shared" si="32"/>
        <v/>
      </c>
      <c r="AZ63" s="43" t="str">
        <f t="shared" si="32"/>
        <v/>
      </c>
      <c r="BA63" s="43" t="str">
        <f t="shared" si="32"/>
        <v/>
      </c>
      <c r="BB63" s="43" t="str">
        <f t="shared" si="32"/>
        <v/>
      </c>
      <c r="BC63" s="43" t="str">
        <f t="shared" si="32"/>
        <v/>
      </c>
      <c r="BD63" s="43" t="str">
        <f t="shared" si="32"/>
        <v/>
      </c>
      <c r="BE63" s="43" t="str">
        <f t="shared" si="32"/>
        <v/>
      </c>
      <c r="BF63" s="43" t="str">
        <f t="shared" si="32"/>
        <v/>
      </c>
      <c r="BG63" s="43" t="str">
        <f t="shared" si="32"/>
        <v/>
      </c>
      <c r="BH63" s="43" t="str">
        <f t="shared" si="32"/>
        <v/>
      </c>
      <c r="BI63" s="43" t="str">
        <f t="shared" si="27"/>
        <v/>
      </c>
      <c r="BJ63" s="43" t="str">
        <f t="shared" si="27"/>
        <v>u</v>
      </c>
      <c r="BK63" s="44" t="str">
        <f t="shared" si="27"/>
        <v/>
      </c>
      <c r="BL63" s="13">
        <v>56</v>
      </c>
      <c r="BM63" s="92"/>
      <c r="BN63" s="30"/>
      <c r="BO63" s="30"/>
      <c r="BP63" s="30"/>
      <c r="BQ63" s="30"/>
      <c r="BR63" s="30"/>
      <c r="BS63" s="30"/>
      <c r="BT63" s="30"/>
      <c r="BU63" s="30"/>
      <c r="BV63" s="30"/>
      <c r="BW63" s="30"/>
    </row>
    <row r="64" spans="1:75" ht="20" customHeight="1" x14ac:dyDescent="0.35">
      <c r="A64" s="13">
        <v>57</v>
      </c>
      <c r="B64" s="89">
        <v>10</v>
      </c>
      <c r="C64" s="79" t="s">
        <v>134</v>
      </c>
      <c r="D64" s="73" t="s">
        <v>140</v>
      </c>
      <c r="E64" s="72" t="s">
        <v>16</v>
      </c>
      <c r="F64" s="70">
        <f>D2</f>
        <v>44928</v>
      </c>
      <c r="G64" s="70">
        <v>45280</v>
      </c>
      <c r="H64" s="52">
        <f t="shared" si="33"/>
        <v>253</v>
      </c>
      <c r="I64" s="53" t="s">
        <v>42</v>
      </c>
      <c r="J64" s="54">
        <f>SUM(J65:J68)/4</f>
        <v>0.27750000000000002</v>
      </c>
      <c r="K64" s="55">
        <f>SUM(K65:K68)</f>
        <v>3</v>
      </c>
      <c r="L64" s="56" t="str">
        <f t="shared" si="30"/>
        <v/>
      </c>
      <c r="M64" s="56" t="str">
        <f t="shared" si="30"/>
        <v/>
      </c>
      <c r="N64" s="56" t="str">
        <f t="shared" si="30"/>
        <v/>
      </c>
      <c r="O64" s="56" t="str">
        <f t="shared" si="30"/>
        <v/>
      </c>
      <c r="P64" s="56" t="str">
        <f t="shared" si="30"/>
        <v/>
      </c>
      <c r="Q64" s="56" t="str">
        <f t="shared" si="30"/>
        <v/>
      </c>
      <c r="R64" s="56" t="str">
        <f t="shared" si="30"/>
        <v/>
      </c>
      <c r="S64" s="56" t="str">
        <f t="shared" si="30"/>
        <v/>
      </c>
      <c r="T64" s="56" t="str">
        <f t="shared" si="30"/>
        <v/>
      </c>
      <c r="U64" s="56" t="str">
        <f t="shared" si="30"/>
        <v/>
      </c>
      <c r="V64" s="56" t="str">
        <f t="shared" si="30"/>
        <v/>
      </c>
      <c r="W64" s="56" t="str">
        <f t="shared" si="30"/>
        <v/>
      </c>
      <c r="X64" s="56" t="str">
        <f t="shared" si="30"/>
        <v/>
      </c>
      <c r="Y64" s="56" t="str">
        <f t="shared" si="30"/>
        <v/>
      </c>
      <c r="Z64" s="56" t="str">
        <f t="shared" si="30"/>
        <v/>
      </c>
      <c r="AA64" s="56" t="str">
        <f t="shared" si="30"/>
        <v/>
      </c>
      <c r="AB64" s="56" t="str">
        <f t="shared" si="31"/>
        <v/>
      </c>
      <c r="AC64" s="56" t="str">
        <f t="shared" si="31"/>
        <v/>
      </c>
      <c r="AD64" s="56" t="str">
        <f t="shared" si="31"/>
        <v/>
      </c>
      <c r="AE64" s="56" t="str">
        <f t="shared" si="31"/>
        <v/>
      </c>
      <c r="AF64" s="56" t="str">
        <f t="shared" si="31"/>
        <v/>
      </c>
      <c r="AG64" s="56" t="str">
        <f t="shared" si="31"/>
        <v/>
      </c>
      <c r="AH64" s="56" t="str">
        <f t="shared" si="31"/>
        <v/>
      </c>
      <c r="AI64" s="56" t="str">
        <f t="shared" si="31"/>
        <v/>
      </c>
      <c r="AJ64" s="56" t="str">
        <f t="shared" si="31"/>
        <v/>
      </c>
      <c r="AK64" s="56" t="str">
        <f t="shared" si="31"/>
        <v/>
      </c>
      <c r="AL64" s="56" t="str">
        <f t="shared" si="31"/>
        <v/>
      </c>
      <c r="AM64" s="56" t="str">
        <f t="shared" si="31"/>
        <v/>
      </c>
      <c r="AN64" s="56" t="str">
        <f t="shared" si="31"/>
        <v/>
      </c>
      <c r="AO64" s="56" t="str">
        <f t="shared" si="31"/>
        <v/>
      </c>
      <c r="AP64" s="56" t="str">
        <f t="shared" si="31"/>
        <v/>
      </c>
      <c r="AQ64" s="56" t="str">
        <f t="shared" si="31"/>
        <v/>
      </c>
      <c r="AR64" s="56" t="str">
        <f t="shared" si="26"/>
        <v/>
      </c>
      <c r="AS64" s="56" t="str">
        <f t="shared" si="32"/>
        <v/>
      </c>
      <c r="AT64" s="56" t="str">
        <f t="shared" si="32"/>
        <v/>
      </c>
      <c r="AU64" s="56" t="str">
        <f t="shared" si="32"/>
        <v/>
      </c>
      <c r="AV64" s="56" t="str">
        <f t="shared" si="32"/>
        <v/>
      </c>
      <c r="AW64" s="56" t="str">
        <f t="shared" si="32"/>
        <v/>
      </c>
      <c r="AX64" s="56" t="str">
        <f t="shared" si="32"/>
        <v/>
      </c>
      <c r="AY64" s="56" t="str">
        <f t="shared" si="32"/>
        <v/>
      </c>
      <c r="AZ64" s="56" t="str">
        <f t="shared" si="32"/>
        <v/>
      </c>
      <c r="BA64" s="56" t="str">
        <f t="shared" si="32"/>
        <v/>
      </c>
      <c r="BB64" s="56" t="str">
        <f t="shared" si="32"/>
        <v/>
      </c>
      <c r="BC64" s="56" t="str">
        <f t="shared" si="32"/>
        <v/>
      </c>
      <c r="BD64" s="56" t="str">
        <f t="shared" si="32"/>
        <v/>
      </c>
      <c r="BE64" s="56" t="str">
        <f t="shared" si="32"/>
        <v/>
      </c>
      <c r="BF64" s="56" t="str">
        <f t="shared" si="32"/>
        <v/>
      </c>
      <c r="BG64" s="56" t="str">
        <f t="shared" si="32"/>
        <v/>
      </c>
      <c r="BH64" s="56" t="str">
        <f t="shared" si="32"/>
        <v/>
      </c>
      <c r="BI64" s="56" t="str">
        <f t="shared" si="27"/>
        <v/>
      </c>
      <c r="BJ64" s="56" t="str">
        <f t="shared" si="27"/>
        <v>u</v>
      </c>
      <c r="BK64" s="57" t="str">
        <f t="shared" si="27"/>
        <v/>
      </c>
      <c r="BL64" s="36">
        <v>57</v>
      </c>
      <c r="BM64" s="87">
        <v>10</v>
      </c>
      <c r="BN64" s="30"/>
      <c r="BO64" s="30"/>
      <c r="BP64" s="30"/>
      <c r="BQ64" s="30"/>
      <c r="BR64" s="30"/>
      <c r="BS64" s="30"/>
      <c r="BT64" s="30"/>
      <c r="BU64" s="30"/>
      <c r="BV64" s="30"/>
      <c r="BW64" s="30"/>
    </row>
    <row r="65" spans="1:75" ht="20" customHeight="1" x14ac:dyDescent="0.35">
      <c r="A65" s="13">
        <v>58</v>
      </c>
      <c r="B65" s="90"/>
      <c r="C65" s="45" t="s">
        <v>135</v>
      </c>
      <c r="D65" s="46" t="s">
        <v>104</v>
      </c>
      <c r="E65" s="45" t="s">
        <v>121</v>
      </c>
      <c r="F65" s="47">
        <f>D2</f>
        <v>44928</v>
      </c>
      <c r="G65" s="48">
        <v>45017</v>
      </c>
      <c r="H65" s="49">
        <f t="shared" si="33"/>
        <v>65</v>
      </c>
      <c r="I65" s="65" t="s">
        <v>44</v>
      </c>
      <c r="J65" s="34">
        <v>1</v>
      </c>
      <c r="K65" s="35">
        <v>0.5</v>
      </c>
      <c r="L65" s="32" t="str">
        <f t="shared" si="30"/>
        <v/>
      </c>
      <c r="M65" s="32" t="str">
        <f t="shared" si="30"/>
        <v/>
      </c>
      <c r="N65" s="32" t="str">
        <f t="shared" si="30"/>
        <v/>
      </c>
      <c r="O65" s="32" t="str">
        <f t="shared" si="30"/>
        <v/>
      </c>
      <c r="P65" s="32" t="str">
        <f t="shared" si="30"/>
        <v/>
      </c>
      <c r="Q65" s="32" t="str">
        <f t="shared" si="30"/>
        <v/>
      </c>
      <c r="R65" s="32" t="str">
        <f t="shared" si="30"/>
        <v/>
      </c>
      <c r="S65" s="32" t="str">
        <f t="shared" si="30"/>
        <v/>
      </c>
      <c r="T65" s="32" t="str">
        <f t="shared" si="30"/>
        <v/>
      </c>
      <c r="U65" s="32" t="str">
        <f t="shared" si="30"/>
        <v/>
      </c>
      <c r="V65" s="32" t="str">
        <f t="shared" si="30"/>
        <v/>
      </c>
      <c r="W65" s="32" t="str">
        <f t="shared" si="30"/>
        <v/>
      </c>
      <c r="X65" s="32" t="str">
        <f t="shared" si="30"/>
        <v>u</v>
      </c>
      <c r="Y65" s="32" t="str">
        <f t="shared" si="30"/>
        <v/>
      </c>
      <c r="Z65" s="32" t="str">
        <f t="shared" si="30"/>
        <v/>
      </c>
      <c r="AA65" s="32" t="str">
        <f t="shared" si="30"/>
        <v/>
      </c>
      <c r="AB65" s="32" t="str">
        <f t="shared" si="31"/>
        <v/>
      </c>
      <c r="AC65" s="32" t="str">
        <f t="shared" si="31"/>
        <v/>
      </c>
      <c r="AD65" s="32" t="str">
        <f t="shared" si="31"/>
        <v/>
      </c>
      <c r="AE65" s="32" t="str">
        <f t="shared" si="31"/>
        <v/>
      </c>
      <c r="AF65" s="32" t="str">
        <f t="shared" si="31"/>
        <v/>
      </c>
      <c r="AG65" s="32" t="str">
        <f t="shared" si="31"/>
        <v/>
      </c>
      <c r="AH65" s="32" t="str">
        <f t="shared" si="31"/>
        <v/>
      </c>
      <c r="AI65" s="32" t="str">
        <f t="shared" si="31"/>
        <v/>
      </c>
      <c r="AJ65" s="32" t="str">
        <f t="shared" si="31"/>
        <v/>
      </c>
      <c r="AK65" s="32" t="str">
        <f t="shared" si="31"/>
        <v/>
      </c>
      <c r="AL65" s="32" t="str">
        <f t="shared" si="31"/>
        <v/>
      </c>
      <c r="AM65" s="32" t="str">
        <f t="shared" si="31"/>
        <v/>
      </c>
      <c r="AN65" s="32" t="str">
        <f t="shared" si="31"/>
        <v/>
      </c>
      <c r="AO65" s="32" t="str">
        <f t="shared" si="31"/>
        <v/>
      </c>
      <c r="AP65" s="32" t="str">
        <f t="shared" si="31"/>
        <v/>
      </c>
      <c r="AQ65" s="32" t="str">
        <f t="shared" si="31"/>
        <v/>
      </c>
      <c r="AR65" s="32" t="str">
        <f t="shared" si="26"/>
        <v/>
      </c>
      <c r="AS65" s="32" t="str">
        <f t="shared" si="32"/>
        <v/>
      </c>
      <c r="AT65" s="32" t="str">
        <f t="shared" si="32"/>
        <v/>
      </c>
      <c r="AU65" s="32" t="str">
        <f t="shared" si="32"/>
        <v/>
      </c>
      <c r="AV65" s="32" t="str">
        <f t="shared" si="32"/>
        <v/>
      </c>
      <c r="AW65" s="32" t="str">
        <f t="shared" si="32"/>
        <v/>
      </c>
      <c r="AX65" s="32" t="str">
        <f t="shared" si="32"/>
        <v/>
      </c>
      <c r="AY65" s="32" t="str">
        <f t="shared" si="32"/>
        <v/>
      </c>
      <c r="AZ65" s="32" t="str">
        <f t="shared" si="32"/>
        <v/>
      </c>
      <c r="BA65" s="32" t="str">
        <f t="shared" si="32"/>
        <v/>
      </c>
      <c r="BB65" s="32" t="str">
        <f t="shared" si="32"/>
        <v/>
      </c>
      <c r="BC65" s="32" t="str">
        <f t="shared" si="32"/>
        <v/>
      </c>
      <c r="BD65" s="32" t="str">
        <f t="shared" si="32"/>
        <v/>
      </c>
      <c r="BE65" s="32" t="str">
        <f t="shared" si="32"/>
        <v/>
      </c>
      <c r="BF65" s="32" t="str">
        <f t="shared" si="32"/>
        <v/>
      </c>
      <c r="BG65" s="32" t="str">
        <f t="shared" si="32"/>
        <v/>
      </c>
      <c r="BH65" s="32" t="str">
        <f t="shared" si="32"/>
        <v/>
      </c>
      <c r="BI65" s="32" t="str">
        <f t="shared" si="27"/>
        <v/>
      </c>
      <c r="BJ65" s="32" t="str">
        <f t="shared" si="27"/>
        <v/>
      </c>
      <c r="BK65" s="66" t="str">
        <f t="shared" si="27"/>
        <v/>
      </c>
      <c r="BL65" s="13">
        <v>58</v>
      </c>
      <c r="BM65" s="88"/>
      <c r="BN65" s="30"/>
      <c r="BO65" s="30"/>
      <c r="BP65" s="30"/>
      <c r="BQ65" s="30"/>
      <c r="BR65" s="30"/>
      <c r="BS65" s="30"/>
      <c r="BT65" s="30"/>
      <c r="BU65" s="30"/>
      <c r="BV65" s="30"/>
      <c r="BW65" s="30"/>
    </row>
    <row r="66" spans="1:75" ht="20" customHeight="1" x14ac:dyDescent="0.35">
      <c r="A66" s="13">
        <v>59</v>
      </c>
      <c r="B66" s="90"/>
      <c r="C66" s="13" t="s">
        <v>136</v>
      </c>
      <c r="D66" s="21" t="s">
        <v>105</v>
      </c>
      <c r="E66" s="13" t="s">
        <v>110</v>
      </c>
      <c r="F66" s="17">
        <f>D2</f>
        <v>44928</v>
      </c>
      <c r="G66" s="23">
        <v>45280</v>
      </c>
      <c r="H66" s="19">
        <f t="shared" si="33"/>
        <v>253</v>
      </c>
      <c r="I66" s="24" t="s">
        <v>42</v>
      </c>
      <c r="J66" s="20">
        <v>0.1</v>
      </c>
      <c r="K66" s="16">
        <v>1</v>
      </c>
      <c r="L66" s="22" t="str">
        <f t="shared" si="30"/>
        <v/>
      </c>
      <c r="M66" s="22" t="str">
        <f t="shared" si="30"/>
        <v/>
      </c>
      <c r="N66" s="22" t="str">
        <f t="shared" si="30"/>
        <v/>
      </c>
      <c r="O66" s="22" t="str">
        <f t="shared" si="30"/>
        <v/>
      </c>
      <c r="P66" s="22" t="str">
        <f t="shared" si="30"/>
        <v/>
      </c>
      <c r="Q66" s="22" t="str">
        <f t="shared" si="30"/>
        <v/>
      </c>
      <c r="R66" s="22" t="str">
        <f t="shared" si="30"/>
        <v/>
      </c>
      <c r="S66" s="22" t="str">
        <f t="shared" si="30"/>
        <v/>
      </c>
      <c r="T66" s="22" t="str">
        <f t="shared" si="30"/>
        <v/>
      </c>
      <c r="U66" s="22" t="str">
        <f t="shared" si="30"/>
        <v/>
      </c>
      <c r="V66" s="22" t="str">
        <f t="shared" si="30"/>
        <v/>
      </c>
      <c r="W66" s="22" t="str">
        <f t="shared" si="30"/>
        <v/>
      </c>
      <c r="X66" s="22" t="str">
        <f t="shared" si="30"/>
        <v/>
      </c>
      <c r="Y66" s="22" t="str">
        <f t="shared" si="30"/>
        <v/>
      </c>
      <c r="Z66" s="22" t="str">
        <f t="shared" si="30"/>
        <v/>
      </c>
      <c r="AA66" s="22" t="str">
        <f t="shared" si="30"/>
        <v/>
      </c>
      <c r="AB66" s="22" t="str">
        <f t="shared" si="31"/>
        <v/>
      </c>
      <c r="AC66" s="22" t="str">
        <f t="shared" si="31"/>
        <v/>
      </c>
      <c r="AD66" s="22" t="str">
        <f t="shared" si="31"/>
        <v/>
      </c>
      <c r="AE66" s="22" t="str">
        <f t="shared" si="31"/>
        <v/>
      </c>
      <c r="AF66" s="22" t="str">
        <f t="shared" si="31"/>
        <v/>
      </c>
      <c r="AG66" s="22" t="str">
        <f t="shared" si="31"/>
        <v/>
      </c>
      <c r="AH66" s="22" t="str">
        <f t="shared" si="31"/>
        <v/>
      </c>
      <c r="AI66" s="22" t="str">
        <f t="shared" si="31"/>
        <v/>
      </c>
      <c r="AJ66" s="22" t="str">
        <f t="shared" si="31"/>
        <v/>
      </c>
      <c r="AK66" s="22" t="str">
        <f t="shared" si="31"/>
        <v/>
      </c>
      <c r="AL66" s="22" t="str">
        <f t="shared" si="31"/>
        <v/>
      </c>
      <c r="AM66" s="22" t="str">
        <f t="shared" si="31"/>
        <v/>
      </c>
      <c r="AN66" s="22" t="str">
        <f t="shared" si="31"/>
        <v/>
      </c>
      <c r="AO66" s="22" t="str">
        <f t="shared" si="31"/>
        <v/>
      </c>
      <c r="AP66" s="22" t="str">
        <f t="shared" si="31"/>
        <v/>
      </c>
      <c r="AQ66" s="22" t="str">
        <f t="shared" si="31"/>
        <v/>
      </c>
      <c r="AR66" s="22" t="str">
        <f t="shared" si="26"/>
        <v/>
      </c>
      <c r="AS66" s="22" t="str">
        <f t="shared" si="32"/>
        <v/>
      </c>
      <c r="AT66" s="22" t="str">
        <f t="shared" si="32"/>
        <v/>
      </c>
      <c r="AU66" s="22" t="str">
        <f t="shared" si="32"/>
        <v/>
      </c>
      <c r="AV66" s="22" t="str">
        <f t="shared" si="32"/>
        <v/>
      </c>
      <c r="AW66" s="22" t="str">
        <f t="shared" si="32"/>
        <v/>
      </c>
      <c r="AX66" s="22" t="str">
        <f t="shared" si="32"/>
        <v/>
      </c>
      <c r="AY66" s="22" t="str">
        <f t="shared" si="32"/>
        <v/>
      </c>
      <c r="AZ66" s="22" t="str">
        <f t="shared" si="32"/>
        <v/>
      </c>
      <c r="BA66" s="22" t="str">
        <f t="shared" si="32"/>
        <v/>
      </c>
      <c r="BB66" s="22" t="str">
        <f t="shared" si="32"/>
        <v/>
      </c>
      <c r="BC66" s="22" t="str">
        <f t="shared" si="32"/>
        <v/>
      </c>
      <c r="BD66" s="22" t="str">
        <f t="shared" si="32"/>
        <v/>
      </c>
      <c r="BE66" s="22" t="str">
        <f t="shared" si="32"/>
        <v/>
      </c>
      <c r="BF66" s="22" t="str">
        <f t="shared" si="32"/>
        <v/>
      </c>
      <c r="BG66" s="22" t="str">
        <f t="shared" si="32"/>
        <v/>
      </c>
      <c r="BH66" s="22" t="str">
        <f t="shared" si="32"/>
        <v/>
      </c>
      <c r="BI66" s="22" t="str">
        <f t="shared" si="27"/>
        <v/>
      </c>
      <c r="BJ66" s="22" t="str">
        <f t="shared" si="27"/>
        <v>u</v>
      </c>
      <c r="BK66" s="33" t="str">
        <f t="shared" si="27"/>
        <v/>
      </c>
      <c r="BL66" s="13">
        <v>59</v>
      </c>
      <c r="BM66" s="88"/>
      <c r="BN66" s="30"/>
      <c r="BO66" s="30"/>
      <c r="BP66" s="30"/>
      <c r="BQ66" s="30"/>
      <c r="BR66" s="30"/>
      <c r="BS66" s="30"/>
      <c r="BT66" s="30"/>
      <c r="BU66" s="30"/>
      <c r="BV66" s="30"/>
      <c r="BW66" s="30"/>
    </row>
    <row r="67" spans="1:75" ht="20" customHeight="1" x14ac:dyDescent="0.35">
      <c r="A67" s="13">
        <v>60</v>
      </c>
      <c r="B67" s="90"/>
      <c r="C67" s="13" t="s">
        <v>137</v>
      </c>
      <c r="D67" s="21" t="s">
        <v>118</v>
      </c>
      <c r="E67" s="13" t="s">
        <v>122</v>
      </c>
      <c r="F67" s="17">
        <v>45261</v>
      </c>
      <c r="G67" s="23">
        <v>45280</v>
      </c>
      <c r="H67" s="19">
        <f t="shared" si="33"/>
        <v>14</v>
      </c>
      <c r="I67" s="25" t="s">
        <v>43</v>
      </c>
      <c r="J67" s="20">
        <v>0.01</v>
      </c>
      <c r="K67" s="16">
        <v>1</v>
      </c>
      <c r="L67" s="22" t="str">
        <f t="shared" si="30"/>
        <v/>
      </c>
      <c r="M67" s="22" t="str">
        <f t="shared" si="30"/>
        <v/>
      </c>
      <c r="N67" s="22" t="str">
        <f t="shared" si="30"/>
        <v/>
      </c>
      <c r="O67" s="22" t="str">
        <f t="shared" si="30"/>
        <v/>
      </c>
      <c r="P67" s="22" t="str">
        <f t="shared" si="30"/>
        <v/>
      </c>
      <c r="Q67" s="22" t="str">
        <f t="shared" si="30"/>
        <v/>
      </c>
      <c r="R67" s="22" t="str">
        <f t="shared" si="30"/>
        <v/>
      </c>
      <c r="S67" s="22" t="str">
        <f t="shared" si="30"/>
        <v/>
      </c>
      <c r="T67" s="22" t="str">
        <f t="shared" si="30"/>
        <v/>
      </c>
      <c r="U67" s="22" t="str">
        <f t="shared" si="30"/>
        <v/>
      </c>
      <c r="V67" s="22" t="str">
        <f t="shared" si="30"/>
        <v/>
      </c>
      <c r="W67" s="22" t="str">
        <f t="shared" si="30"/>
        <v/>
      </c>
      <c r="X67" s="22" t="str">
        <f t="shared" si="30"/>
        <v/>
      </c>
      <c r="Y67" s="22" t="str">
        <f t="shared" si="30"/>
        <v/>
      </c>
      <c r="Z67" s="22" t="str">
        <f t="shared" si="30"/>
        <v/>
      </c>
      <c r="AA67" s="22" t="str">
        <f t="shared" si="30"/>
        <v/>
      </c>
      <c r="AB67" s="22" t="str">
        <f t="shared" si="31"/>
        <v/>
      </c>
      <c r="AC67" s="22" t="str">
        <f t="shared" si="31"/>
        <v/>
      </c>
      <c r="AD67" s="22" t="str">
        <f t="shared" si="31"/>
        <v/>
      </c>
      <c r="AE67" s="22" t="str">
        <f t="shared" si="31"/>
        <v/>
      </c>
      <c r="AF67" s="22" t="str">
        <f t="shared" si="31"/>
        <v/>
      </c>
      <c r="AG67" s="22" t="str">
        <f t="shared" si="31"/>
        <v/>
      </c>
      <c r="AH67" s="22" t="str">
        <f t="shared" si="31"/>
        <v/>
      </c>
      <c r="AI67" s="22" t="str">
        <f t="shared" si="31"/>
        <v/>
      </c>
      <c r="AJ67" s="22" t="str">
        <f t="shared" si="31"/>
        <v/>
      </c>
      <c r="AK67" s="22" t="str">
        <f t="shared" si="31"/>
        <v/>
      </c>
      <c r="AL67" s="22" t="str">
        <f t="shared" si="31"/>
        <v/>
      </c>
      <c r="AM67" s="22" t="str">
        <f t="shared" si="31"/>
        <v/>
      </c>
      <c r="AN67" s="22" t="str">
        <f t="shared" si="31"/>
        <v/>
      </c>
      <c r="AO67" s="22" t="str">
        <f t="shared" si="31"/>
        <v/>
      </c>
      <c r="AP67" s="22" t="str">
        <f t="shared" si="31"/>
        <v/>
      </c>
      <c r="AQ67" s="22" t="str">
        <f t="shared" si="31"/>
        <v/>
      </c>
      <c r="AR67" s="22" t="str">
        <f t="shared" si="26"/>
        <v/>
      </c>
      <c r="AS67" s="22" t="str">
        <f t="shared" si="32"/>
        <v/>
      </c>
      <c r="AT67" s="22" t="str">
        <f t="shared" si="32"/>
        <v/>
      </c>
      <c r="AU67" s="22" t="str">
        <f t="shared" si="32"/>
        <v/>
      </c>
      <c r="AV67" s="22" t="str">
        <f t="shared" si="32"/>
        <v/>
      </c>
      <c r="AW67" s="22" t="str">
        <f t="shared" si="32"/>
        <v/>
      </c>
      <c r="AX67" s="22" t="str">
        <f t="shared" si="32"/>
        <v/>
      </c>
      <c r="AY67" s="22" t="str">
        <f t="shared" si="32"/>
        <v/>
      </c>
      <c r="AZ67" s="22" t="str">
        <f t="shared" si="32"/>
        <v/>
      </c>
      <c r="BA67" s="22" t="str">
        <f t="shared" si="32"/>
        <v/>
      </c>
      <c r="BB67" s="22" t="str">
        <f t="shared" si="32"/>
        <v/>
      </c>
      <c r="BC67" s="22" t="str">
        <f t="shared" si="32"/>
        <v/>
      </c>
      <c r="BD67" s="22" t="str">
        <f t="shared" si="32"/>
        <v/>
      </c>
      <c r="BE67" s="22" t="str">
        <f t="shared" si="32"/>
        <v/>
      </c>
      <c r="BF67" s="22" t="str">
        <f t="shared" si="32"/>
        <v/>
      </c>
      <c r="BG67" s="22" t="str">
        <f t="shared" si="32"/>
        <v/>
      </c>
      <c r="BH67" s="22" t="str">
        <f t="shared" si="32"/>
        <v/>
      </c>
      <c r="BI67" s="22" t="str">
        <f t="shared" si="27"/>
        <v/>
      </c>
      <c r="BJ67" s="22" t="str">
        <f t="shared" si="27"/>
        <v>u</v>
      </c>
      <c r="BK67" s="33" t="str">
        <f t="shared" si="27"/>
        <v/>
      </c>
      <c r="BL67" s="13">
        <v>60</v>
      </c>
      <c r="BM67" s="88"/>
      <c r="BN67" s="30"/>
      <c r="BO67" s="30"/>
      <c r="BP67" s="30"/>
      <c r="BQ67" s="30"/>
      <c r="BR67" s="30"/>
      <c r="BS67" s="30"/>
      <c r="BT67" s="30"/>
      <c r="BU67" s="30"/>
      <c r="BV67" s="30"/>
      <c r="BW67" s="30"/>
    </row>
    <row r="68" spans="1:75" ht="20" customHeight="1" x14ac:dyDescent="0.35">
      <c r="A68" s="13">
        <v>61</v>
      </c>
      <c r="B68" s="91"/>
      <c r="C68" s="37" t="s">
        <v>138</v>
      </c>
      <c r="D68" s="58" t="s">
        <v>119</v>
      </c>
      <c r="E68" s="37" t="s">
        <v>120</v>
      </c>
      <c r="F68" s="59">
        <v>45231</v>
      </c>
      <c r="G68" s="60">
        <v>45280</v>
      </c>
      <c r="H68" s="39">
        <f t="shared" si="33"/>
        <v>36</v>
      </c>
      <c r="I68" s="61" t="s">
        <v>41</v>
      </c>
      <c r="J68" s="62">
        <v>0</v>
      </c>
      <c r="K68" s="76">
        <v>0.5</v>
      </c>
      <c r="L68" s="43" t="str">
        <f t="shared" si="30"/>
        <v/>
      </c>
      <c r="M68" s="43" t="str">
        <f t="shared" si="30"/>
        <v/>
      </c>
      <c r="N68" s="43" t="str">
        <f t="shared" si="30"/>
        <v/>
      </c>
      <c r="O68" s="43" t="str">
        <f t="shared" si="30"/>
        <v/>
      </c>
      <c r="P68" s="43" t="str">
        <f t="shared" si="30"/>
        <v/>
      </c>
      <c r="Q68" s="43" t="str">
        <f t="shared" si="30"/>
        <v/>
      </c>
      <c r="R68" s="43" t="str">
        <f t="shared" si="30"/>
        <v/>
      </c>
      <c r="S68" s="43" t="str">
        <f t="shared" si="30"/>
        <v/>
      </c>
      <c r="T68" s="43" t="str">
        <f t="shared" si="30"/>
        <v/>
      </c>
      <c r="U68" s="43" t="str">
        <f t="shared" si="30"/>
        <v/>
      </c>
      <c r="V68" s="43" t="str">
        <f t="shared" si="30"/>
        <v/>
      </c>
      <c r="W68" s="43" t="str">
        <f t="shared" si="30"/>
        <v/>
      </c>
      <c r="X68" s="43" t="str">
        <f t="shared" si="30"/>
        <v/>
      </c>
      <c r="Y68" s="43" t="str">
        <f t="shared" si="30"/>
        <v/>
      </c>
      <c r="Z68" s="43" t="str">
        <f t="shared" si="30"/>
        <v/>
      </c>
      <c r="AA68" s="43" t="str">
        <f t="shared" si="30"/>
        <v/>
      </c>
      <c r="AB68" s="43" t="str">
        <f t="shared" si="31"/>
        <v/>
      </c>
      <c r="AC68" s="43" t="str">
        <f t="shared" si="31"/>
        <v/>
      </c>
      <c r="AD68" s="43" t="str">
        <f t="shared" si="31"/>
        <v/>
      </c>
      <c r="AE68" s="43" t="str">
        <f t="shared" si="31"/>
        <v/>
      </c>
      <c r="AF68" s="43" t="str">
        <f t="shared" si="31"/>
        <v/>
      </c>
      <c r="AG68" s="43" t="str">
        <f t="shared" si="31"/>
        <v/>
      </c>
      <c r="AH68" s="43" t="str">
        <f t="shared" si="31"/>
        <v/>
      </c>
      <c r="AI68" s="43" t="str">
        <f t="shared" si="31"/>
        <v/>
      </c>
      <c r="AJ68" s="43" t="str">
        <f t="shared" si="31"/>
        <v/>
      </c>
      <c r="AK68" s="43" t="str">
        <f t="shared" si="31"/>
        <v/>
      </c>
      <c r="AL68" s="43" t="str">
        <f t="shared" si="31"/>
        <v/>
      </c>
      <c r="AM68" s="43" t="str">
        <f t="shared" si="31"/>
        <v/>
      </c>
      <c r="AN68" s="43" t="str">
        <f t="shared" si="31"/>
        <v/>
      </c>
      <c r="AO68" s="43" t="str">
        <f t="shared" si="31"/>
        <v/>
      </c>
      <c r="AP68" s="43" t="str">
        <f t="shared" si="31"/>
        <v/>
      </c>
      <c r="AQ68" s="43" t="str">
        <f t="shared" si="31"/>
        <v/>
      </c>
      <c r="AR68" s="43" t="str">
        <f t="shared" ref="AR68" si="34">IF(AR$6=($G68-WEEKDAY($G68,2)+1),"u","")</f>
        <v/>
      </c>
      <c r="AS68" s="43" t="str">
        <f t="shared" si="32"/>
        <v/>
      </c>
      <c r="AT68" s="43" t="str">
        <f t="shared" si="32"/>
        <v/>
      </c>
      <c r="AU68" s="43" t="str">
        <f t="shared" si="32"/>
        <v/>
      </c>
      <c r="AV68" s="43" t="str">
        <f t="shared" si="32"/>
        <v/>
      </c>
      <c r="AW68" s="43" t="str">
        <f t="shared" si="32"/>
        <v/>
      </c>
      <c r="AX68" s="43" t="str">
        <f t="shared" si="32"/>
        <v/>
      </c>
      <c r="AY68" s="43" t="str">
        <f t="shared" si="32"/>
        <v/>
      </c>
      <c r="AZ68" s="43" t="str">
        <f t="shared" si="32"/>
        <v/>
      </c>
      <c r="BA68" s="43" t="str">
        <f t="shared" si="32"/>
        <v/>
      </c>
      <c r="BB68" s="43" t="str">
        <f t="shared" si="32"/>
        <v/>
      </c>
      <c r="BC68" s="43" t="str">
        <f t="shared" si="32"/>
        <v/>
      </c>
      <c r="BD68" s="43" t="str">
        <f t="shared" si="32"/>
        <v/>
      </c>
      <c r="BE68" s="43" t="str">
        <f t="shared" si="32"/>
        <v/>
      </c>
      <c r="BF68" s="43" t="str">
        <f t="shared" si="32"/>
        <v/>
      </c>
      <c r="BG68" s="43" t="str">
        <f t="shared" si="32"/>
        <v/>
      </c>
      <c r="BH68" s="43" t="str">
        <f t="shared" si="32"/>
        <v/>
      </c>
      <c r="BI68" s="43" t="str">
        <f t="shared" ref="BI68:BK68" si="35">IF(BI$6=($G68-WEEKDAY($G68,2)+1),"u","")</f>
        <v/>
      </c>
      <c r="BJ68" s="43" t="str">
        <f t="shared" si="35"/>
        <v>u</v>
      </c>
      <c r="BK68" s="44" t="str">
        <f t="shared" si="35"/>
        <v/>
      </c>
      <c r="BL68" s="13">
        <v>61</v>
      </c>
      <c r="BM68" s="92"/>
      <c r="BN68" s="30"/>
      <c r="BO68" s="30"/>
      <c r="BP68" s="30"/>
      <c r="BQ68" s="30"/>
      <c r="BR68" s="30"/>
      <c r="BS68" s="30"/>
      <c r="BT68" s="30"/>
      <c r="BU68" s="30"/>
      <c r="BV68" s="30"/>
      <c r="BW68" s="30"/>
    </row>
    <row r="69" spans="1:75" ht="20" customHeight="1" x14ac:dyDescent="0.35">
      <c r="A69" s="13">
        <v>62</v>
      </c>
      <c r="B69" s="89">
        <v>11</v>
      </c>
      <c r="C69" s="79" t="s">
        <v>142</v>
      </c>
      <c r="D69" s="73" t="s">
        <v>141</v>
      </c>
      <c r="E69" s="72" t="s">
        <v>16</v>
      </c>
      <c r="F69" s="70">
        <f>D2</f>
        <v>44928</v>
      </c>
      <c r="G69" s="70">
        <v>45280</v>
      </c>
      <c r="H69" s="52">
        <f t="shared" ref="H69:H78" si="36">IF(G69="","",NETWORKDAYS(F69,G69))</f>
        <v>253</v>
      </c>
      <c r="I69" s="53" t="s">
        <v>42</v>
      </c>
      <c r="J69" s="54">
        <f>SUM(J70:J73)/4</f>
        <v>0.125</v>
      </c>
      <c r="K69" s="55">
        <f>SUM(K70:K73)</f>
        <v>3</v>
      </c>
      <c r="L69" s="56" t="str">
        <f t="shared" ref="L69:AA71" si="37">IF(L$6=($G69-WEEKDAY($G69,2)+1),"u","")</f>
        <v/>
      </c>
      <c r="M69" s="56" t="str">
        <f t="shared" si="37"/>
        <v/>
      </c>
      <c r="N69" s="56" t="str">
        <f t="shared" si="37"/>
        <v/>
      </c>
      <c r="O69" s="56" t="str">
        <f t="shared" si="37"/>
        <v/>
      </c>
      <c r="P69" s="56" t="str">
        <f t="shared" si="37"/>
        <v/>
      </c>
      <c r="Q69" s="56" t="str">
        <f t="shared" si="37"/>
        <v/>
      </c>
      <c r="R69" s="56" t="str">
        <f t="shared" si="37"/>
        <v/>
      </c>
      <c r="S69" s="56" t="str">
        <f t="shared" si="37"/>
        <v/>
      </c>
      <c r="T69" s="56" t="str">
        <f t="shared" si="37"/>
        <v/>
      </c>
      <c r="U69" s="56" t="str">
        <f t="shared" si="37"/>
        <v/>
      </c>
      <c r="V69" s="56" t="str">
        <f t="shared" si="37"/>
        <v/>
      </c>
      <c r="W69" s="56" t="str">
        <f t="shared" si="37"/>
        <v/>
      </c>
      <c r="X69" s="56" t="str">
        <f t="shared" si="37"/>
        <v/>
      </c>
      <c r="Y69" s="56" t="str">
        <f t="shared" si="37"/>
        <v/>
      </c>
      <c r="Z69" s="56" t="str">
        <f t="shared" si="37"/>
        <v/>
      </c>
      <c r="AA69" s="56" t="str">
        <f t="shared" si="37"/>
        <v/>
      </c>
      <c r="AB69" s="56" t="str">
        <f t="shared" ref="AB69:AQ71" si="38">IF(AB$6=($G69-WEEKDAY($G69,2)+1),"u","")</f>
        <v/>
      </c>
      <c r="AC69" s="56" t="str">
        <f t="shared" si="38"/>
        <v/>
      </c>
      <c r="AD69" s="56" t="str">
        <f t="shared" si="38"/>
        <v/>
      </c>
      <c r="AE69" s="56" t="str">
        <f t="shared" si="38"/>
        <v/>
      </c>
      <c r="AF69" s="56" t="str">
        <f t="shared" si="38"/>
        <v/>
      </c>
      <c r="AG69" s="56" t="str">
        <f t="shared" si="38"/>
        <v/>
      </c>
      <c r="AH69" s="56" t="str">
        <f t="shared" si="38"/>
        <v/>
      </c>
      <c r="AI69" s="56" t="str">
        <f t="shared" si="38"/>
        <v/>
      </c>
      <c r="AJ69" s="56" t="str">
        <f t="shared" si="38"/>
        <v/>
      </c>
      <c r="AK69" s="56" t="str">
        <f t="shared" si="38"/>
        <v/>
      </c>
      <c r="AL69" s="56" t="str">
        <f t="shared" si="38"/>
        <v/>
      </c>
      <c r="AM69" s="56" t="str">
        <f t="shared" si="38"/>
        <v/>
      </c>
      <c r="AN69" s="56" t="str">
        <f t="shared" si="38"/>
        <v/>
      </c>
      <c r="AO69" s="56" t="str">
        <f t="shared" si="38"/>
        <v/>
      </c>
      <c r="AP69" s="56" t="str">
        <f t="shared" si="38"/>
        <v/>
      </c>
      <c r="AQ69" s="56" t="str">
        <f t="shared" si="26"/>
        <v/>
      </c>
      <c r="AR69" s="56" t="str">
        <f t="shared" si="32"/>
        <v/>
      </c>
      <c r="AS69" s="56" t="str">
        <f t="shared" si="32"/>
        <v/>
      </c>
      <c r="AT69" s="56" t="str">
        <f t="shared" si="32"/>
        <v/>
      </c>
      <c r="AU69" s="56" t="str">
        <f t="shared" si="32"/>
        <v/>
      </c>
      <c r="AV69" s="56" t="str">
        <f t="shared" si="32"/>
        <v/>
      </c>
      <c r="AW69" s="56" t="str">
        <f t="shared" si="32"/>
        <v/>
      </c>
      <c r="AX69" s="56" t="str">
        <f t="shared" si="32"/>
        <v/>
      </c>
      <c r="AY69" s="56" t="str">
        <f t="shared" si="32"/>
        <v/>
      </c>
      <c r="AZ69" s="56" t="str">
        <f t="shared" si="32"/>
        <v/>
      </c>
      <c r="BA69" s="56" t="str">
        <f t="shared" si="32"/>
        <v/>
      </c>
      <c r="BB69" s="56" t="str">
        <f t="shared" si="32"/>
        <v/>
      </c>
      <c r="BC69" s="56" t="str">
        <f t="shared" si="32"/>
        <v/>
      </c>
      <c r="BD69" s="56" t="str">
        <f t="shared" si="32"/>
        <v/>
      </c>
      <c r="BE69" s="56" t="str">
        <f t="shared" si="32"/>
        <v/>
      </c>
      <c r="BF69" s="56" t="str">
        <f t="shared" ref="BF69:BG69" si="39">IF(BF$6=($G69-WEEKDAY($G69,2)+1),"u","")</f>
        <v/>
      </c>
      <c r="BG69" s="56" t="str">
        <f t="shared" si="39"/>
        <v/>
      </c>
      <c r="BH69" s="56" t="str">
        <f t="shared" si="27"/>
        <v/>
      </c>
      <c r="BI69" s="56" t="str">
        <f t="shared" si="27"/>
        <v/>
      </c>
      <c r="BJ69" s="78" t="str">
        <f t="shared" si="27"/>
        <v>u</v>
      </c>
      <c r="BK69" s="57" t="str">
        <f t="shared" si="27"/>
        <v/>
      </c>
      <c r="BL69" s="36">
        <v>62</v>
      </c>
      <c r="BM69" s="87">
        <v>11</v>
      </c>
      <c r="BN69" s="30"/>
      <c r="BO69" s="30"/>
      <c r="BP69" s="30"/>
      <c r="BQ69" s="30"/>
      <c r="BR69" s="30"/>
      <c r="BS69" s="30"/>
      <c r="BT69" s="30"/>
      <c r="BU69" s="30"/>
      <c r="BV69" s="30"/>
      <c r="BW69" s="30"/>
    </row>
    <row r="70" spans="1:75" ht="20" customHeight="1" x14ac:dyDescent="0.35">
      <c r="A70" s="13">
        <v>63</v>
      </c>
      <c r="B70" s="90"/>
      <c r="C70" s="45" t="s">
        <v>144</v>
      </c>
      <c r="D70" s="46" t="s">
        <v>143</v>
      </c>
      <c r="E70" s="45" t="s">
        <v>110</v>
      </c>
      <c r="F70" s="47">
        <f>D2</f>
        <v>44928</v>
      </c>
      <c r="G70" s="48">
        <v>45097</v>
      </c>
      <c r="H70" s="49">
        <f t="shared" si="36"/>
        <v>122</v>
      </c>
      <c r="I70" s="65" t="s">
        <v>42</v>
      </c>
      <c r="J70" s="34">
        <v>0.5</v>
      </c>
      <c r="K70" s="35">
        <v>0.5</v>
      </c>
      <c r="L70" s="32" t="str">
        <f t="shared" si="37"/>
        <v/>
      </c>
      <c r="M70" s="32" t="str">
        <f t="shared" si="37"/>
        <v/>
      </c>
      <c r="N70" s="32" t="str">
        <f t="shared" si="37"/>
        <v/>
      </c>
      <c r="O70" s="32" t="str">
        <f t="shared" si="37"/>
        <v/>
      </c>
      <c r="P70" s="32" t="str">
        <f t="shared" si="37"/>
        <v/>
      </c>
      <c r="Q70" s="32" t="str">
        <f t="shared" si="37"/>
        <v/>
      </c>
      <c r="R70" s="32" t="str">
        <f t="shared" si="37"/>
        <v/>
      </c>
      <c r="S70" s="32" t="str">
        <f t="shared" si="37"/>
        <v/>
      </c>
      <c r="T70" s="32" t="str">
        <f t="shared" si="37"/>
        <v/>
      </c>
      <c r="U70" s="32" t="str">
        <f t="shared" si="37"/>
        <v/>
      </c>
      <c r="V70" s="32" t="str">
        <f t="shared" si="37"/>
        <v/>
      </c>
      <c r="W70" s="32" t="str">
        <f t="shared" si="37"/>
        <v/>
      </c>
      <c r="X70" s="32" t="str">
        <f t="shared" si="37"/>
        <v/>
      </c>
      <c r="Y70" s="32" t="str">
        <f t="shared" si="37"/>
        <v/>
      </c>
      <c r="Z70" s="32" t="str">
        <f t="shared" si="37"/>
        <v/>
      </c>
      <c r="AA70" s="32" t="str">
        <f t="shared" si="37"/>
        <v/>
      </c>
      <c r="AB70" s="32" t="str">
        <f t="shared" si="38"/>
        <v/>
      </c>
      <c r="AC70" s="32" t="str">
        <f t="shared" si="38"/>
        <v/>
      </c>
      <c r="AD70" s="32" t="str">
        <f t="shared" si="38"/>
        <v/>
      </c>
      <c r="AE70" s="32" t="str">
        <f t="shared" si="38"/>
        <v/>
      </c>
      <c r="AF70" s="32" t="str">
        <f t="shared" si="38"/>
        <v/>
      </c>
      <c r="AG70" s="32" t="str">
        <f t="shared" si="38"/>
        <v/>
      </c>
      <c r="AH70" s="32" t="str">
        <f t="shared" si="38"/>
        <v/>
      </c>
      <c r="AI70" s="32" t="str">
        <f t="shared" si="38"/>
        <v/>
      </c>
      <c r="AJ70" s="32" t="str">
        <f t="shared" si="38"/>
        <v>u</v>
      </c>
      <c r="AK70" s="32" t="str">
        <f t="shared" si="38"/>
        <v/>
      </c>
      <c r="AL70" s="32" t="str">
        <f t="shared" si="38"/>
        <v/>
      </c>
      <c r="AM70" s="32" t="str">
        <f t="shared" si="38"/>
        <v/>
      </c>
      <c r="AN70" s="32" t="str">
        <f t="shared" si="38"/>
        <v/>
      </c>
      <c r="AO70" s="32" t="str">
        <f t="shared" si="38"/>
        <v/>
      </c>
      <c r="AP70" s="32" t="str">
        <f t="shared" si="38"/>
        <v/>
      </c>
      <c r="AQ70" s="32" t="str">
        <f t="shared" si="38"/>
        <v/>
      </c>
      <c r="AR70" s="32" t="str">
        <f t="shared" ref="AR70:BH71" si="40">IF(AR$6=($G70-WEEKDAY($G70,2)+1),"u","")</f>
        <v/>
      </c>
      <c r="AS70" s="32" t="str">
        <f t="shared" si="40"/>
        <v/>
      </c>
      <c r="AT70" s="32" t="str">
        <f t="shared" si="40"/>
        <v/>
      </c>
      <c r="AU70" s="32" t="str">
        <f t="shared" si="40"/>
        <v/>
      </c>
      <c r="AV70" s="32" t="str">
        <f t="shared" si="40"/>
        <v/>
      </c>
      <c r="AW70" s="32" t="str">
        <f t="shared" si="40"/>
        <v/>
      </c>
      <c r="AX70" s="32" t="str">
        <f t="shared" si="40"/>
        <v/>
      </c>
      <c r="AY70" s="32" t="str">
        <f t="shared" si="40"/>
        <v/>
      </c>
      <c r="AZ70" s="32" t="str">
        <f t="shared" si="40"/>
        <v/>
      </c>
      <c r="BA70" s="32" t="str">
        <f t="shared" si="40"/>
        <v/>
      </c>
      <c r="BB70" s="32" t="str">
        <f t="shared" si="40"/>
        <v/>
      </c>
      <c r="BC70" s="32" t="str">
        <f t="shared" si="40"/>
        <v/>
      </c>
      <c r="BD70" s="32" t="str">
        <f t="shared" si="40"/>
        <v/>
      </c>
      <c r="BE70" s="32" t="str">
        <f t="shared" si="40"/>
        <v/>
      </c>
      <c r="BF70" s="32" t="str">
        <f t="shared" si="40"/>
        <v/>
      </c>
      <c r="BG70" s="32" t="str">
        <f t="shared" si="40"/>
        <v/>
      </c>
      <c r="BH70" s="32" t="str">
        <f t="shared" si="40"/>
        <v/>
      </c>
      <c r="BI70" s="32" t="str">
        <f t="shared" ref="BI70:BJ71" si="41">IF(BI$6=($G70-WEEKDAY($G70,2)+1),"u","")</f>
        <v/>
      </c>
      <c r="BJ70" s="66" t="str">
        <f t="shared" si="41"/>
        <v/>
      </c>
      <c r="BK70" s="66" t="str">
        <f t="shared" ref="BI70:BK84" si="42">IF(BK$6=($G70-WEEKDAY($G70,2)+1),"u","")</f>
        <v/>
      </c>
      <c r="BL70" s="13">
        <v>63</v>
      </c>
      <c r="BM70" s="88"/>
      <c r="BN70" s="30"/>
      <c r="BO70" s="30"/>
      <c r="BP70" s="30"/>
      <c r="BQ70" s="30"/>
      <c r="BR70" s="30"/>
      <c r="BS70" s="30"/>
      <c r="BT70" s="30"/>
      <c r="BU70" s="30"/>
      <c r="BV70" s="30"/>
      <c r="BW70" s="30"/>
    </row>
    <row r="71" spans="1:75" ht="20" customHeight="1" x14ac:dyDescent="0.35">
      <c r="A71" s="13">
        <v>64</v>
      </c>
      <c r="B71" s="90"/>
      <c r="C71" s="13" t="s">
        <v>147</v>
      </c>
      <c r="D71" s="21" t="s">
        <v>150</v>
      </c>
      <c r="E71" s="13" t="s">
        <v>110</v>
      </c>
      <c r="F71" s="17">
        <v>45108</v>
      </c>
      <c r="G71" s="23">
        <v>45200</v>
      </c>
      <c r="H71" s="19">
        <f t="shared" si="36"/>
        <v>65</v>
      </c>
      <c r="I71" s="25" t="s">
        <v>41</v>
      </c>
      <c r="J71" s="20">
        <v>0</v>
      </c>
      <c r="K71" s="16">
        <v>1</v>
      </c>
      <c r="L71" s="22" t="str">
        <f t="shared" si="37"/>
        <v/>
      </c>
      <c r="M71" s="22" t="str">
        <f t="shared" si="37"/>
        <v/>
      </c>
      <c r="N71" s="22" t="str">
        <f t="shared" si="37"/>
        <v/>
      </c>
      <c r="O71" s="22" t="str">
        <f t="shared" si="37"/>
        <v/>
      </c>
      <c r="P71" s="22" t="str">
        <f t="shared" si="37"/>
        <v/>
      </c>
      <c r="Q71" s="22" t="str">
        <f t="shared" si="37"/>
        <v/>
      </c>
      <c r="R71" s="22" t="str">
        <f t="shared" si="37"/>
        <v/>
      </c>
      <c r="S71" s="22" t="str">
        <f t="shared" si="37"/>
        <v/>
      </c>
      <c r="T71" s="22" t="str">
        <f t="shared" si="37"/>
        <v/>
      </c>
      <c r="U71" s="22" t="str">
        <f t="shared" si="37"/>
        <v/>
      </c>
      <c r="V71" s="22" t="str">
        <f t="shared" si="37"/>
        <v/>
      </c>
      <c r="W71" s="22" t="str">
        <f t="shared" si="37"/>
        <v/>
      </c>
      <c r="X71" s="22" t="str">
        <f t="shared" si="37"/>
        <v/>
      </c>
      <c r="Y71" s="22" t="str">
        <f t="shared" si="37"/>
        <v/>
      </c>
      <c r="Z71" s="22" t="str">
        <f t="shared" si="37"/>
        <v/>
      </c>
      <c r="AA71" s="22" t="str">
        <f t="shared" si="37"/>
        <v/>
      </c>
      <c r="AB71" s="22" t="str">
        <f t="shared" si="38"/>
        <v/>
      </c>
      <c r="AC71" s="22" t="str">
        <f t="shared" si="38"/>
        <v/>
      </c>
      <c r="AD71" s="22" t="str">
        <f t="shared" si="38"/>
        <v/>
      </c>
      <c r="AE71" s="22" t="str">
        <f t="shared" si="38"/>
        <v/>
      </c>
      <c r="AF71" s="22" t="str">
        <f t="shared" si="38"/>
        <v/>
      </c>
      <c r="AG71" s="22" t="str">
        <f t="shared" si="38"/>
        <v/>
      </c>
      <c r="AH71" s="22" t="str">
        <f t="shared" si="38"/>
        <v/>
      </c>
      <c r="AI71" s="22" t="str">
        <f t="shared" si="38"/>
        <v/>
      </c>
      <c r="AJ71" s="22" t="str">
        <f t="shared" si="38"/>
        <v/>
      </c>
      <c r="AK71" s="22" t="str">
        <f t="shared" si="38"/>
        <v/>
      </c>
      <c r="AL71" s="22" t="str">
        <f t="shared" si="38"/>
        <v/>
      </c>
      <c r="AM71" s="22" t="str">
        <f t="shared" si="38"/>
        <v/>
      </c>
      <c r="AN71" s="22" t="str">
        <f t="shared" si="38"/>
        <v/>
      </c>
      <c r="AO71" s="22" t="str">
        <f t="shared" si="38"/>
        <v/>
      </c>
      <c r="AP71" s="22" t="str">
        <f t="shared" si="38"/>
        <v/>
      </c>
      <c r="AQ71" s="22" t="str">
        <f t="shared" si="38"/>
        <v/>
      </c>
      <c r="AR71" s="22" t="str">
        <f t="shared" si="40"/>
        <v/>
      </c>
      <c r="AS71" s="22" t="str">
        <f t="shared" si="40"/>
        <v/>
      </c>
      <c r="AT71" s="22" t="str">
        <f t="shared" si="40"/>
        <v/>
      </c>
      <c r="AU71" s="22" t="str">
        <f t="shared" si="40"/>
        <v/>
      </c>
      <c r="AV71" s="22" t="str">
        <f t="shared" si="40"/>
        <v/>
      </c>
      <c r="AW71" s="22" t="str">
        <f t="shared" si="40"/>
        <v/>
      </c>
      <c r="AX71" s="22" t="str">
        <f t="shared" si="40"/>
        <v>u</v>
      </c>
      <c r="AY71" s="22" t="str">
        <f t="shared" si="40"/>
        <v/>
      </c>
      <c r="AZ71" s="22" t="str">
        <f t="shared" si="40"/>
        <v/>
      </c>
      <c r="BA71" s="22" t="str">
        <f t="shared" si="40"/>
        <v/>
      </c>
      <c r="BB71" s="22" t="str">
        <f t="shared" si="40"/>
        <v/>
      </c>
      <c r="BC71" s="22" t="str">
        <f t="shared" si="40"/>
        <v/>
      </c>
      <c r="BD71" s="22" t="str">
        <f t="shared" si="40"/>
        <v/>
      </c>
      <c r="BE71" s="22" t="str">
        <f t="shared" si="40"/>
        <v/>
      </c>
      <c r="BF71" s="22" t="str">
        <f t="shared" si="40"/>
        <v/>
      </c>
      <c r="BG71" s="22" t="str">
        <f t="shared" si="40"/>
        <v/>
      </c>
      <c r="BH71" s="22" t="str">
        <f t="shared" si="40"/>
        <v/>
      </c>
      <c r="BI71" s="22" t="str">
        <f t="shared" si="41"/>
        <v/>
      </c>
      <c r="BJ71" s="33" t="str">
        <f t="shared" si="41"/>
        <v/>
      </c>
      <c r="BK71" s="33" t="str">
        <f t="shared" si="42"/>
        <v/>
      </c>
      <c r="BL71" s="13">
        <v>64</v>
      </c>
      <c r="BM71" s="88"/>
      <c r="BN71" s="30"/>
      <c r="BO71" s="30"/>
      <c r="BP71" s="30"/>
      <c r="BQ71" s="30"/>
      <c r="BR71" s="30"/>
      <c r="BS71" s="30"/>
      <c r="BT71" s="30"/>
      <c r="BU71" s="30"/>
      <c r="BV71" s="30"/>
      <c r="BW71" s="30"/>
    </row>
    <row r="72" spans="1:75" ht="20" customHeight="1" x14ac:dyDescent="0.35">
      <c r="A72" s="13">
        <v>65</v>
      </c>
      <c r="B72" s="90"/>
      <c r="C72" s="13" t="s">
        <v>146</v>
      </c>
      <c r="D72" s="77" t="s">
        <v>145</v>
      </c>
      <c r="E72" s="13" t="s">
        <v>110</v>
      </c>
      <c r="F72" s="17">
        <v>45231</v>
      </c>
      <c r="G72" s="23">
        <v>45280</v>
      </c>
      <c r="H72" s="19">
        <f t="shared" si="36"/>
        <v>36</v>
      </c>
      <c r="I72" s="25" t="s">
        <v>41</v>
      </c>
      <c r="J72" s="20">
        <v>0</v>
      </c>
      <c r="K72" s="16">
        <v>1</v>
      </c>
      <c r="L72" s="22" t="str">
        <f t="shared" si="30"/>
        <v/>
      </c>
      <c r="M72" s="22" t="str">
        <f t="shared" si="30"/>
        <v/>
      </c>
      <c r="N72" s="22" t="str">
        <f t="shared" si="30"/>
        <v/>
      </c>
      <c r="O72" s="22" t="str">
        <f t="shared" si="30"/>
        <v/>
      </c>
      <c r="P72" s="22" t="str">
        <f t="shared" si="30"/>
        <v/>
      </c>
      <c r="Q72" s="22" t="str">
        <f t="shared" si="30"/>
        <v/>
      </c>
      <c r="R72" s="22" t="str">
        <f t="shared" si="30"/>
        <v/>
      </c>
      <c r="S72" s="22" t="str">
        <f t="shared" si="30"/>
        <v/>
      </c>
      <c r="T72" s="22" t="str">
        <f t="shared" si="30"/>
        <v/>
      </c>
      <c r="U72" s="22" t="str">
        <f t="shared" si="30"/>
        <v/>
      </c>
      <c r="V72" s="22" t="str">
        <f t="shared" si="30"/>
        <v/>
      </c>
      <c r="W72" s="22" t="str">
        <f t="shared" si="30"/>
        <v/>
      </c>
      <c r="X72" s="22" t="str">
        <f t="shared" si="30"/>
        <v/>
      </c>
      <c r="Y72" s="22" t="str">
        <f t="shared" si="30"/>
        <v/>
      </c>
      <c r="Z72" s="22" t="str">
        <f t="shared" si="30"/>
        <v/>
      </c>
      <c r="AA72" s="22" t="str">
        <f t="shared" si="30"/>
        <v/>
      </c>
      <c r="AB72" s="22" t="str">
        <f t="shared" si="31"/>
        <v/>
      </c>
      <c r="AC72" s="22" t="str">
        <f t="shared" si="31"/>
        <v/>
      </c>
      <c r="AD72" s="22" t="str">
        <f t="shared" si="31"/>
        <v/>
      </c>
      <c r="AE72" s="22" t="str">
        <f t="shared" si="31"/>
        <v/>
      </c>
      <c r="AF72" s="22" t="str">
        <f t="shared" si="31"/>
        <v/>
      </c>
      <c r="AG72" s="22" t="str">
        <f t="shared" si="31"/>
        <v/>
      </c>
      <c r="AH72" s="22" t="str">
        <f t="shared" si="31"/>
        <v/>
      </c>
      <c r="AI72" s="22" t="str">
        <f t="shared" si="31"/>
        <v/>
      </c>
      <c r="AJ72" s="22" t="str">
        <f t="shared" si="31"/>
        <v/>
      </c>
      <c r="AK72" s="22" t="str">
        <f t="shared" si="31"/>
        <v/>
      </c>
      <c r="AL72" s="22" t="str">
        <f t="shared" si="31"/>
        <v/>
      </c>
      <c r="AM72" s="22" t="str">
        <f t="shared" si="31"/>
        <v/>
      </c>
      <c r="AN72" s="22" t="str">
        <f t="shared" si="31"/>
        <v/>
      </c>
      <c r="AO72" s="22" t="str">
        <f t="shared" si="31"/>
        <v/>
      </c>
      <c r="AP72" s="22" t="str">
        <f t="shared" si="31"/>
        <v/>
      </c>
      <c r="AQ72" s="22" t="str">
        <f t="shared" si="31"/>
        <v/>
      </c>
      <c r="AR72" s="22" t="str">
        <f t="shared" ref="AR72:BG81" si="43">IF(AR$6=($G72-WEEKDAY($G72,2)+1),"u","")</f>
        <v/>
      </c>
      <c r="AS72" s="22" t="str">
        <f t="shared" si="32"/>
        <v/>
      </c>
      <c r="AT72" s="22" t="str">
        <f t="shared" si="32"/>
        <v/>
      </c>
      <c r="AU72" s="22" t="str">
        <f t="shared" si="32"/>
        <v/>
      </c>
      <c r="AV72" s="22" t="str">
        <f t="shared" si="32"/>
        <v/>
      </c>
      <c r="AW72" s="22" t="str">
        <f t="shared" si="32"/>
        <v/>
      </c>
      <c r="AX72" s="22" t="str">
        <f t="shared" si="32"/>
        <v/>
      </c>
      <c r="AY72" s="22" t="str">
        <f t="shared" si="32"/>
        <v/>
      </c>
      <c r="AZ72" s="22" t="str">
        <f t="shared" si="32"/>
        <v/>
      </c>
      <c r="BA72" s="22" t="str">
        <f t="shared" si="32"/>
        <v/>
      </c>
      <c r="BB72" s="22" t="str">
        <f t="shared" si="32"/>
        <v/>
      </c>
      <c r="BC72" s="22" t="str">
        <f t="shared" si="32"/>
        <v/>
      </c>
      <c r="BD72" s="22" t="str">
        <f t="shared" si="32"/>
        <v/>
      </c>
      <c r="BE72" s="22" t="str">
        <f t="shared" si="32"/>
        <v/>
      </c>
      <c r="BF72" s="22" t="str">
        <f t="shared" si="32"/>
        <v/>
      </c>
      <c r="BG72" s="22" t="str">
        <f t="shared" si="32"/>
        <v/>
      </c>
      <c r="BH72" s="22" t="str">
        <f t="shared" si="32"/>
        <v/>
      </c>
      <c r="BI72" s="22" t="str">
        <f t="shared" si="42"/>
        <v/>
      </c>
      <c r="BJ72" s="22" t="str">
        <f t="shared" si="42"/>
        <v>u</v>
      </c>
      <c r="BK72" s="33" t="str">
        <f t="shared" si="42"/>
        <v/>
      </c>
      <c r="BL72" s="13">
        <v>65</v>
      </c>
      <c r="BM72" s="88"/>
      <c r="BN72" s="30"/>
      <c r="BO72" s="30"/>
      <c r="BP72" s="30"/>
      <c r="BQ72" s="30"/>
      <c r="BR72" s="30"/>
      <c r="BS72" s="30"/>
      <c r="BT72" s="30"/>
      <c r="BU72" s="30"/>
      <c r="BV72" s="30"/>
      <c r="BW72" s="30"/>
    </row>
    <row r="73" spans="1:75" ht="20" customHeight="1" x14ac:dyDescent="0.35">
      <c r="A73" s="13">
        <v>66</v>
      </c>
      <c r="B73" s="91"/>
      <c r="C73" s="37" t="s">
        <v>148</v>
      </c>
      <c r="D73" s="58" t="s">
        <v>149</v>
      </c>
      <c r="E73" s="37" t="s">
        <v>110</v>
      </c>
      <c r="F73" s="59">
        <v>45261</v>
      </c>
      <c r="G73" s="60">
        <v>45280</v>
      </c>
      <c r="H73" s="39">
        <f t="shared" si="36"/>
        <v>14</v>
      </c>
      <c r="I73" s="61" t="s">
        <v>41</v>
      </c>
      <c r="J73" s="62">
        <v>0</v>
      </c>
      <c r="K73" s="76">
        <v>0.5</v>
      </c>
      <c r="L73" s="43" t="str">
        <f t="shared" si="30"/>
        <v/>
      </c>
      <c r="M73" s="43" t="str">
        <f t="shared" si="30"/>
        <v/>
      </c>
      <c r="N73" s="43" t="str">
        <f t="shared" si="30"/>
        <v/>
      </c>
      <c r="O73" s="43" t="str">
        <f t="shared" si="30"/>
        <v/>
      </c>
      <c r="P73" s="43" t="str">
        <f t="shared" si="30"/>
        <v/>
      </c>
      <c r="Q73" s="43" t="str">
        <f t="shared" si="30"/>
        <v/>
      </c>
      <c r="R73" s="43" t="str">
        <f t="shared" si="30"/>
        <v/>
      </c>
      <c r="S73" s="43" t="str">
        <f t="shared" si="30"/>
        <v/>
      </c>
      <c r="T73" s="43" t="str">
        <f t="shared" si="30"/>
        <v/>
      </c>
      <c r="U73" s="43" t="str">
        <f t="shared" si="30"/>
        <v/>
      </c>
      <c r="V73" s="43" t="str">
        <f t="shared" si="30"/>
        <v/>
      </c>
      <c r="W73" s="43" t="str">
        <f t="shared" si="30"/>
        <v/>
      </c>
      <c r="X73" s="43" t="str">
        <f t="shared" si="30"/>
        <v/>
      </c>
      <c r="Y73" s="43" t="str">
        <f t="shared" si="30"/>
        <v/>
      </c>
      <c r="Z73" s="43" t="str">
        <f t="shared" si="30"/>
        <v/>
      </c>
      <c r="AA73" s="43" t="str">
        <f t="shared" si="30"/>
        <v/>
      </c>
      <c r="AB73" s="43" t="str">
        <f t="shared" si="31"/>
        <v/>
      </c>
      <c r="AC73" s="43" t="str">
        <f t="shared" si="31"/>
        <v/>
      </c>
      <c r="AD73" s="43" t="str">
        <f t="shared" si="31"/>
        <v/>
      </c>
      <c r="AE73" s="43" t="str">
        <f t="shared" si="31"/>
        <v/>
      </c>
      <c r="AF73" s="43" t="str">
        <f t="shared" si="31"/>
        <v/>
      </c>
      <c r="AG73" s="43" t="str">
        <f t="shared" si="31"/>
        <v/>
      </c>
      <c r="AH73" s="43" t="str">
        <f t="shared" si="31"/>
        <v/>
      </c>
      <c r="AI73" s="43" t="str">
        <f t="shared" si="31"/>
        <v/>
      </c>
      <c r="AJ73" s="43" t="str">
        <f t="shared" si="31"/>
        <v/>
      </c>
      <c r="AK73" s="43" t="str">
        <f t="shared" si="31"/>
        <v/>
      </c>
      <c r="AL73" s="43" t="str">
        <f t="shared" si="31"/>
        <v/>
      </c>
      <c r="AM73" s="43" t="str">
        <f t="shared" si="31"/>
        <v/>
      </c>
      <c r="AN73" s="43" t="str">
        <f t="shared" si="31"/>
        <v/>
      </c>
      <c r="AO73" s="43" t="str">
        <f t="shared" si="31"/>
        <v/>
      </c>
      <c r="AP73" s="43" t="str">
        <f t="shared" si="31"/>
        <v/>
      </c>
      <c r="AQ73" s="43" t="str">
        <f t="shared" si="31"/>
        <v/>
      </c>
      <c r="AR73" s="43" t="str">
        <f t="shared" si="43"/>
        <v/>
      </c>
      <c r="AS73" s="43" t="str">
        <f t="shared" si="32"/>
        <v/>
      </c>
      <c r="AT73" s="43" t="str">
        <f t="shared" si="32"/>
        <v/>
      </c>
      <c r="AU73" s="43" t="str">
        <f t="shared" si="32"/>
        <v/>
      </c>
      <c r="AV73" s="43" t="str">
        <f t="shared" si="32"/>
        <v/>
      </c>
      <c r="AW73" s="43" t="str">
        <f t="shared" si="32"/>
        <v/>
      </c>
      <c r="AX73" s="43" t="str">
        <f t="shared" si="32"/>
        <v/>
      </c>
      <c r="AY73" s="43" t="str">
        <f t="shared" si="32"/>
        <v/>
      </c>
      <c r="AZ73" s="43" t="str">
        <f t="shared" si="32"/>
        <v/>
      </c>
      <c r="BA73" s="43" t="str">
        <f t="shared" si="32"/>
        <v/>
      </c>
      <c r="BB73" s="43" t="str">
        <f t="shared" si="32"/>
        <v/>
      </c>
      <c r="BC73" s="43" t="str">
        <f t="shared" si="32"/>
        <v/>
      </c>
      <c r="BD73" s="43" t="str">
        <f t="shared" si="32"/>
        <v/>
      </c>
      <c r="BE73" s="43" t="str">
        <f t="shared" si="32"/>
        <v/>
      </c>
      <c r="BF73" s="43" t="str">
        <f t="shared" si="32"/>
        <v/>
      </c>
      <c r="BG73" s="43" t="str">
        <f t="shared" si="32"/>
        <v/>
      </c>
      <c r="BH73" s="43" t="str">
        <f t="shared" si="32"/>
        <v/>
      </c>
      <c r="BI73" s="43" t="str">
        <f t="shared" si="42"/>
        <v/>
      </c>
      <c r="BJ73" s="43" t="str">
        <f t="shared" si="42"/>
        <v>u</v>
      </c>
      <c r="BK73" s="44" t="str">
        <f t="shared" si="42"/>
        <v/>
      </c>
      <c r="BL73" s="13">
        <v>66</v>
      </c>
      <c r="BM73" s="92"/>
      <c r="BN73" s="30"/>
      <c r="BO73" s="30"/>
      <c r="BP73" s="30"/>
      <c r="BQ73" s="30"/>
      <c r="BR73" s="30"/>
      <c r="BS73" s="30"/>
      <c r="BT73" s="30"/>
      <c r="BU73" s="30"/>
      <c r="BV73" s="30"/>
      <c r="BW73" s="30"/>
    </row>
    <row r="74" spans="1:75" ht="20" customHeight="1" x14ac:dyDescent="0.35">
      <c r="A74" s="13">
        <v>67</v>
      </c>
      <c r="B74" s="89">
        <v>12</v>
      </c>
      <c r="C74" s="79" t="s">
        <v>151</v>
      </c>
      <c r="D74" s="73" t="s">
        <v>152</v>
      </c>
      <c r="E74" s="72" t="s">
        <v>16</v>
      </c>
      <c r="F74" s="70">
        <f>D2</f>
        <v>44928</v>
      </c>
      <c r="G74" s="70">
        <v>45280</v>
      </c>
      <c r="H74" s="52">
        <f t="shared" si="36"/>
        <v>253</v>
      </c>
      <c r="I74" s="81" t="s">
        <v>41</v>
      </c>
      <c r="J74" s="54">
        <f>SUM(J75:J79)/5</f>
        <v>0</v>
      </c>
      <c r="K74" s="55">
        <f>SUM(K75:K79)</f>
        <v>2</v>
      </c>
      <c r="L74" s="56" t="str">
        <f t="shared" si="30"/>
        <v/>
      </c>
      <c r="M74" s="56" t="str">
        <f t="shared" si="30"/>
        <v/>
      </c>
      <c r="N74" s="56" t="str">
        <f t="shared" si="30"/>
        <v/>
      </c>
      <c r="O74" s="56" t="str">
        <f t="shared" si="30"/>
        <v/>
      </c>
      <c r="P74" s="56" t="str">
        <f t="shared" si="30"/>
        <v/>
      </c>
      <c r="Q74" s="56" t="str">
        <f t="shared" si="30"/>
        <v/>
      </c>
      <c r="R74" s="56" t="str">
        <f t="shared" si="30"/>
        <v/>
      </c>
      <c r="S74" s="56" t="str">
        <f t="shared" si="30"/>
        <v/>
      </c>
      <c r="T74" s="56" t="str">
        <f t="shared" si="30"/>
        <v/>
      </c>
      <c r="U74" s="56" t="str">
        <f t="shared" si="30"/>
        <v/>
      </c>
      <c r="V74" s="56" t="str">
        <f t="shared" si="30"/>
        <v/>
      </c>
      <c r="W74" s="56" t="str">
        <f t="shared" si="30"/>
        <v/>
      </c>
      <c r="X74" s="56" t="str">
        <f t="shared" si="30"/>
        <v/>
      </c>
      <c r="Y74" s="56" t="str">
        <f t="shared" si="30"/>
        <v/>
      </c>
      <c r="Z74" s="56" t="str">
        <f t="shared" si="30"/>
        <v/>
      </c>
      <c r="AA74" s="56" t="str">
        <f t="shared" ref="AA74:AP82" si="44">IF(AA$6=($G74-WEEKDAY($G74,2)+1),"u","")</f>
        <v/>
      </c>
      <c r="AB74" s="56" t="str">
        <f t="shared" si="31"/>
        <v/>
      </c>
      <c r="AC74" s="56" t="str">
        <f t="shared" si="31"/>
        <v/>
      </c>
      <c r="AD74" s="56" t="str">
        <f t="shared" si="31"/>
        <v/>
      </c>
      <c r="AE74" s="56" t="str">
        <f t="shared" si="31"/>
        <v/>
      </c>
      <c r="AF74" s="56" t="str">
        <f t="shared" si="31"/>
        <v/>
      </c>
      <c r="AG74" s="56" t="str">
        <f t="shared" si="31"/>
        <v/>
      </c>
      <c r="AH74" s="56" t="str">
        <f t="shared" si="31"/>
        <v/>
      </c>
      <c r="AI74" s="56" t="str">
        <f t="shared" si="31"/>
        <v/>
      </c>
      <c r="AJ74" s="56" t="str">
        <f t="shared" si="31"/>
        <v/>
      </c>
      <c r="AK74" s="56" t="str">
        <f t="shared" si="31"/>
        <v/>
      </c>
      <c r="AL74" s="56" t="str">
        <f t="shared" si="31"/>
        <v/>
      </c>
      <c r="AM74" s="56" t="str">
        <f t="shared" si="31"/>
        <v/>
      </c>
      <c r="AN74" s="56" t="str">
        <f t="shared" si="31"/>
        <v/>
      </c>
      <c r="AO74" s="56" t="str">
        <f t="shared" si="31"/>
        <v/>
      </c>
      <c r="AP74" s="56" t="str">
        <f t="shared" si="31"/>
        <v/>
      </c>
      <c r="AQ74" s="56" t="str">
        <f t="shared" ref="AQ74:BF82" si="45">IF(AQ$6=($G74-WEEKDAY($G74,2)+1),"u","")</f>
        <v/>
      </c>
      <c r="AR74" s="56" t="str">
        <f t="shared" si="43"/>
        <v/>
      </c>
      <c r="AS74" s="56" t="str">
        <f t="shared" si="32"/>
        <v/>
      </c>
      <c r="AT74" s="56" t="str">
        <f t="shared" si="32"/>
        <v/>
      </c>
      <c r="AU74" s="56" t="str">
        <f t="shared" si="32"/>
        <v/>
      </c>
      <c r="AV74" s="56" t="str">
        <f t="shared" si="32"/>
        <v/>
      </c>
      <c r="AW74" s="56" t="str">
        <f t="shared" si="32"/>
        <v/>
      </c>
      <c r="AX74" s="56" t="str">
        <f t="shared" si="32"/>
        <v/>
      </c>
      <c r="AY74" s="56" t="str">
        <f t="shared" si="32"/>
        <v/>
      </c>
      <c r="AZ74" s="56" t="str">
        <f t="shared" si="32"/>
        <v/>
      </c>
      <c r="BA74" s="56" t="str">
        <f t="shared" si="32"/>
        <v/>
      </c>
      <c r="BB74" s="56" t="str">
        <f t="shared" si="32"/>
        <v/>
      </c>
      <c r="BC74" s="56" t="str">
        <f t="shared" si="32"/>
        <v/>
      </c>
      <c r="BD74" s="56" t="str">
        <f t="shared" si="32"/>
        <v/>
      </c>
      <c r="BE74" s="56" t="str">
        <f t="shared" si="32"/>
        <v/>
      </c>
      <c r="BF74" s="56" t="str">
        <f t="shared" si="32"/>
        <v/>
      </c>
      <c r="BG74" s="56" t="str">
        <f t="shared" si="32"/>
        <v/>
      </c>
      <c r="BH74" s="56" t="str">
        <f t="shared" si="32"/>
        <v/>
      </c>
      <c r="BI74" s="56" t="str">
        <f t="shared" si="42"/>
        <v/>
      </c>
      <c r="BJ74" s="56" t="str">
        <f t="shared" si="42"/>
        <v>u</v>
      </c>
      <c r="BK74" s="57" t="str">
        <f t="shared" si="42"/>
        <v/>
      </c>
      <c r="BL74" s="36">
        <v>67</v>
      </c>
      <c r="BM74" s="87">
        <v>12</v>
      </c>
      <c r="BN74" s="30"/>
      <c r="BO74" s="30"/>
      <c r="BP74" s="30"/>
      <c r="BQ74" s="30"/>
      <c r="BR74" s="30"/>
      <c r="BS74" s="30"/>
      <c r="BT74" s="30"/>
      <c r="BU74" s="30"/>
      <c r="BV74" s="30"/>
      <c r="BW74" s="30"/>
    </row>
    <row r="75" spans="1:75" ht="20" customHeight="1" x14ac:dyDescent="0.35">
      <c r="A75" s="13">
        <v>68</v>
      </c>
      <c r="B75" s="90"/>
      <c r="C75" s="45" t="s">
        <v>135</v>
      </c>
      <c r="D75" s="46" t="s">
        <v>153</v>
      </c>
      <c r="E75" s="45" t="s">
        <v>110</v>
      </c>
      <c r="F75" s="47">
        <v>45078</v>
      </c>
      <c r="G75" s="48">
        <v>45107</v>
      </c>
      <c r="H75" s="49">
        <f t="shared" si="36"/>
        <v>22</v>
      </c>
      <c r="I75" s="80" t="s">
        <v>41</v>
      </c>
      <c r="J75" s="34">
        <v>0</v>
      </c>
      <c r="K75" s="35">
        <v>0.5</v>
      </c>
      <c r="L75" s="32" t="str">
        <f t="shared" ref="L75:AA79" si="46">IF(L$6=($G75-WEEKDAY($G75,2)+1),"u","")</f>
        <v/>
      </c>
      <c r="M75" s="32" t="str">
        <f t="shared" si="46"/>
        <v/>
      </c>
      <c r="N75" s="32" t="str">
        <f t="shared" si="46"/>
        <v/>
      </c>
      <c r="O75" s="32" t="str">
        <f t="shared" si="46"/>
        <v/>
      </c>
      <c r="P75" s="32" t="str">
        <f t="shared" si="46"/>
        <v/>
      </c>
      <c r="Q75" s="32" t="str">
        <f t="shared" si="46"/>
        <v/>
      </c>
      <c r="R75" s="32" t="str">
        <f t="shared" si="46"/>
        <v/>
      </c>
      <c r="S75" s="32" t="str">
        <f t="shared" si="46"/>
        <v/>
      </c>
      <c r="T75" s="32" t="str">
        <f t="shared" si="46"/>
        <v/>
      </c>
      <c r="U75" s="32" t="str">
        <f t="shared" si="46"/>
        <v/>
      </c>
      <c r="V75" s="32" t="str">
        <f t="shared" si="46"/>
        <v/>
      </c>
      <c r="W75" s="32" t="str">
        <f t="shared" si="46"/>
        <v/>
      </c>
      <c r="X75" s="32" t="str">
        <f t="shared" si="46"/>
        <v/>
      </c>
      <c r="Y75" s="32" t="str">
        <f t="shared" si="46"/>
        <v/>
      </c>
      <c r="Z75" s="32" t="str">
        <f t="shared" si="46"/>
        <v/>
      </c>
      <c r="AA75" s="32" t="str">
        <f t="shared" si="46"/>
        <v/>
      </c>
      <c r="AB75" s="32" t="str">
        <f t="shared" ref="AB75:AQ79" si="47">IF(AB$6=($G75-WEEKDAY($G75,2)+1),"u","")</f>
        <v/>
      </c>
      <c r="AC75" s="32" t="str">
        <f t="shared" si="47"/>
        <v/>
      </c>
      <c r="AD75" s="32" t="str">
        <f t="shared" si="47"/>
        <v/>
      </c>
      <c r="AE75" s="32" t="str">
        <f t="shared" si="47"/>
        <v/>
      </c>
      <c r="AF75" s="32" t="str">
        <f t="shared" si="47"/>
        <v/>
      </c>
      <c r="AG75" s="32" t="str">
        <f t="shared" si="47"/>
        <v/>
      </c>
      <c r="AH75" s="32" t="str">
        <f t="shared" si="47"/>
        <v/>
      </c>
      <c r="AI75" s="32" t="str">
        <f t="shared" si="47"/>
        <v/>
      </c>
      <c r="AJ75" s="32" t="str">
        <f t="shared" si="47"/>
        <v/>
      </c>
      <c r="AK75" s="32" t="str">
        <f t="shared" si="47"/>
        <v>u</v>
      </c>
      <c r="AL75" s="32" t="str">
        <f t="shared" si="47"/>
        <v/>
      </c>
      <c r="AM75" s="32" t="str">
        <f t="shared" si="47"/>
        <v/>
      </c>
      <c r="AN75" s="32" t="str">
        <f t="shared" si="47"/>
        <v/>
      </c>
      <c r="AO75" s="32" t="str">
        <f t="shared" si="47"/>
        <v/>
      </c>
      <c r="AP75" s="32" t="str">
        <f t="shared" si="47"/>
        <v/>
      </c>
      <c r="AQ75" s="32" t="str">
        <f t="shared" si="47"/>
        <v/>
      </c>
      <c r="AR75" s="32" t="str">
        <f t="shared" si="43"/>
        <v/>
      </c>
      <c r="AS75" s="32" t="str">
        <f t="shared" si="43"/>
        <v/>
      </c>
      <c r="AT75" s="32" t="str">
        <f t="shared" si="43"/>
        <v/>
      </c>
      <c r="AU75" s="32" t="str">
        <f t="shared" si="43"/>
        <v/>
      </c>
      <c r="AV75" s="32" t="str">
        <f t="shared" si="43"/>
        <v/>
      </c>
      <c r="AW75" s="32" t="str">
        <f t="shared" si="43"/>
        <v/>
      </c>
      <c r="AX75" s="32" t="str">
        <f t="shared" si="43"/>
        <v/>
      </c>
      <c r="AY75" s="32" t="str">
        <f t="shared" si="43"/>
        <v/>
      </c>
      <c r="AZ75" s="32" t="str">
        <f t="shared" si="43"/>
        <v/>
      </c>
      <c r="BA75" s="32" t="str">
        <f t="shared" si="43"/>
        <v/>
      </c>
      <c r="BB75" s="32" t="str">
        <f t="shared" si="43"/>
        <v/>
      </c>
      <c r="BC75" s="32" t="str">
        <f t="shared" si="43"/>
        <v/>
      </c>
      <c r="BD75" s="32" t="str">
        <f t="shared" si="43"/>
        <v/>
      </c>
      <c r="BE75" s="32" t="str">
        <f t="shared" si="43"/>
        <v/>
      </c>
      <c r="BF75" s="32" t="str">
        <f t="shared" si="43"/>
        <v/>
      </c>
      <c r="BG75" s="32" t="str">
        <f t="shared" si="43"/>
        <v/>
      </c>
      <c r="BH75" s="32" t="str">
        <f t="shared" ref="BH75:BK86" si="48">IF(BH$6=($G75-WEEKDAY($G75,2)+1),"u","")</f>
        <v/>
      </c>
      <c r="BI75" s="32" t="str">
        <f t="shared" si="42"/>
        <v/>
      </c>
      <c r="BJ75" s="32" t="str">
        <f t="shared" si="42"/>
        <v/>
      </c>
      <c r="BK75" s="66" t="str">
        <f t="shared" si="42"/>
        <v/>
      </c>
      <c r="BL75" s="13">
        <v>68</v>
      </c>
      <c r="BM75" s="88"/>
      <c r="BN75" s="30"/>
      <c r="BO75" s="30"/>
      <c r="BP75" s="30"/>
      <c r="BQ75" s="30"/>
      <c r="BR75" s="30"/>
      <c r="BS75" s="30"/>
      <c r="BT75" s="30"/>
      <c r="BU75" s="30"/>
      <c r="BV75" s="30"/>
      <c r="BW75" s="30"/>
    </row>
    <row r="76" spans="1:75" ht="20" customHeight="1" x14ac:dyDescent="0.35">
      <c r="A76" s="13">
        <v>69</v>
      </c>
      <c r="B76" s="90"/>
      <c r="C76" s="13" t="s">
        <v>136</v>
      </c>
      <c r="D76" s="21" t="s">
        <v>156</v>
      </c>
      <c r="E76" s="13" t="s">
        <v>110</v>
      </c>
      <c r="F76" s="17">
        <v>45108</v>
      </c>
      <c r="G76" s="23">
        <v>45137</v>
      </c>
      <c r="H76" s="19">
        <f t="shared" si="36"/>
        <v>20</v>
      </c>
      <c r="I76" s="25" t="s">
        <v>41</v>
      </c>
      <c r="J76" s="20">
        <v>0</v>
      </c>
      <c r="K76" s="16">
        <v>0.5</v>
      </c>
      <c r="L76" s="22" t="str">
        <f t="shared" si="46"/>
        <v/>
      </c>
      <c r="M76" s="22" t="str">
        <f t="shared" si="46"/>
        <v/>
      </c>
      <c r="N76" s="22" t="str">
        <f t="shared" si="46"/>
        <v/>
      </c>
      <c r="O76" s="22" t="str">
        <f t="shared" si="46"/>
        <v/>
      </c>
      <c r="P76" s="22" t="str">
        <f t="shared" si="46"/>
        <v/>
      </c>
      <c r="Q76" s="22" t="str">
        <f t="shared" si="46"/>
        <v/>
      </c>
      <c r="R76" s="22" t="str">
        <f t="shared" si="46"/>
        <v/>
      </c>
      <c r="S76" s="22" t="str">
        <f t="shared" si="46"/>
        <v/>
      </c>
      <c r="T76" s="22" t="str">
        <f t="shared" si="46"/>
        <v/>
      </c>
      <c r="U76" s="22" t="str">
        <f t="shared" si="46"/>
        <v/>
      </c>
      <c r="V76" s="22" t="str">
        <f t="shared" si="46"/>
        <v/>
      </c>
      <c r="W76" s="22" t="str">
        <f t="shared" si="46"/>
        <v/>
      </c>
      <c r="X76" s="22" t="str">
        <f t="shared" si="46"/>
        <v/>
      </c>
      <c r="Y76" s="22" t="str">
        <f t="shared" si="46"/>
        <v/>
      </c>
      <c r="Z76" s="22" t="str">
        <f t="shared" si="46"/>
        <v/>
      </c>
      <c r="AA76" s="22" t="str">
        <f t="shared" si="46"/>
        <v/>
      </c>
      <c r="AB76" s="22" t="str">
        <f t="shared" si="47"/>
        <v/>
      </c>
      <c r="AC76" s="22" t="str">
        <f t="shared" si="47"/>
        <v/>
      </c>
      <c r="AD76" s="22" t="str">
        <f t="shared" si="47"/>
        <v/>
      </c>
      <c r="AE76" s="22" t="str">
        <f t="shared" si="47"/>
        <v/>
      </c>
      <c r="AF76" s="22" t="str">
        <f t="shared" si="47"/>
        <v/>
      </c>
      <c r="AG76" s="22" t="str">
        <f t="shared" si="47"/>
        <v/>
      </c>
      <c r="AH76" s="22" t="str">
        <f t="shared" si="47"/>
        <v/>
      </c>
      <c r="AI76" s="22" t="str">
        <f t="shared" si="47"/>
        <v/>
      </c>
      <c r="AJ76" s="22" t="str">
        <f t="shared" si="47"/>
        <v/>
      </c>
      <c r="AK76" s="22" t="str">
        <f t="shared" si="47"/>
        <v/>
      </c>
      <c r="AL76" s="22" t="str">
        <f t="shared" si="47"/>
        <v/>
      </c>
      <c r="AM76" s="22" t="str">
        <f t="shared" si="47"/>
        <v/>
      </c>
      <c r="AN76" s="22" t="str">
        <f t="shared" si="47"/>
        <v/>
      </c>
      <c r="AO76" s="22" t="str">
        <f t="shared" si="47"/>
        <v>u</v>
      </c>
      <c r="AP76" s="22" t="str">
        <f t="shared" si="47"/>
        <v/>
      </c>
      <c r="AQ76" s="22" t="str">
        <f t="shared" si="47"/>
        <v/>
      </c>
      <c r="AR76" s="22" t="str">
        <f t="shared" si="43"/>
        <v/>
      </c>
      <c r="AS76" s="22" t="str">
        <f t="shared" si="43"/>
        <v/>
      </c>
      <c r="AT76" s="22" t="str">
        <f t="shared" si="43"/>
        <v/>
      </c>
      <c r="AU76" s="22" t="str">
        <f t="shared" si="43"/>
        <v/>
      </c>
      <c r="AV76" s="22" t="str">
        <f t="shared" si="43"/>
        <v/>
      </c>
      <c r="AW76" s="22" t="str">
        <f t="shared" si="43"/>
        <v/>
      </c>
      <c r="AX76" s="22" t="str">
        <f t="shared" si="43"/>
        <v/>
      </c>
      <c r="AY76" s="22" t="str">
        <f t="shared" si="43"/>
        <v/>
      </c>
      <c r="AZ76" s="22" t="str">
        <f t="shared" si="43"/>
        <v/>
      </c>
      <c r="BA76" s="22" t="str">
        <f t="shared" si="43"/>
        <v/>
      </c>
      <c r="BB76" s="22" t="str">
        <f t="shared" si="43"/>
        <v/>
      </c>
      <c r="BC76" s="22" t="str">
        <f t="shared" si="43"/>
        <v/>
      </c>
      <c r="BD76" s="22" t="str">
        <f t="shared" si="43"/>
        <v/>
      </c>
      <c r="BE76" s="22" t="str">
        <f t="shared" si="43"/>
        <v/>
      </c>
      <c r="BF76" s="22" t="str">
        <f t="shared" si="43"/>
        <v/>
      </c>
      <c r="BG76" s="22" t="str">
        <f t="shared" si="43"/>
        <v/>
      </c>
      <c r="BH76" s="22" t="str">
        <f t="shared" si="48"/>
        <v/>
      </c>
      <c r="BI76" s="22" t="str">
        <f t="shared" si="42"/>
        <v/>
      </c>
      <c r="BJ76" s="22" t="str">
        <f t="shared" si="42"/>
        <v/>
      </c>
      <c r="BK76" s="33" t="str">
        <f t="shared" si="42"/>
        <v/>
      </c>
      <c r="BL76" s="13">
        <v>69</v>
      </c>
      <c r="BM76" s="88"/>
      <c r="BN76" s="30"/>
      <c r="BO76" s="30"/>
      <c r="BP76" s="30"/>
      <c r="BQ76" s="30"/>
      <c r="BR76" s="30"/>
      <c r="BS76" s="30"/>
      <c r="BT76" s="30"/>
      <c r="BU76" s="30"/>
      <c r="BV76" s="30"/>
      <c r="BW76" s="30"/>
    </row>
    <row r="77" spans="1:75" ht="20" customHeight="1" x14ac:dyDescent="0.35">
      <c r="A77" s="13">
        <v>70</v>
      </c>
      <c r="B77" s="90"/>
      <c r="C77" s="13" t="s">
        <v>137</v>
      </c>
      <c r="D77" s="21" t="s">
        <v>155</v>
      </c>
      <c r="E77" s="13" t="s">
        <v>120</v>
      </c>
      <c r="F77" s="17">
        <v>45108</v>
      </c>
      <c r="G77" s="23">
        <v>45200</v>
      </c>
      <c r="H77" s="19">
        <f t="shared" si="36"/>
        <v>65</v>
      </c>
      <c r="I77" s="25" t="s">
        <v>41</v>
      </c>
      <c r="J77" s="20">
        <v>0</v>
      </c>
      <c r="K77" s="16">
        <v>0.5</v>
      </c>
      <c r="L77" s="22" t="str">
        <f t="shared" si="46"/>
        <v/>
      </c>
      <c r="M77" s="22" t="str">
        <f t="shared" si="46"/>
        <v/>
      </c>
      <c r="N77" s="22" t="str">
        <f t="shared" si="46"/>
        <v/>
      </c>
      <c r="O77" s="22" t="str">
        <f t="shared" si="46"/>
        <v/>
      </c>
      <c r="P77" s="22" t="str">
        <f t="shared" si="46"/>
        <v/>
      </c>
      <c r="Q77" s="22" t="str">
        <f t="shared" si="46"/>
        <v/>
      </c>
      <c r="R77" s="22" t="str">
        <f t="shared" si="46"/>
        <v/>
      </c>
      <c r="S77" s="22" t="str">
        <f t="shared" si="46"/>
        <v/>
      </c>
      <c r="T77" s="22" t="str">
        <f t="shared" si="46"/>
        <v/>
      </c>
      <c r="U77" s="22" t="str">
        <f t="shared" si="46"/>
        <v/>
      </c>
      <c r="V77" s="22" t="str">
        <f t="shared" si="46"/>
        <v/>
      </c>
      <c r="W77" s="22" t="str">
        <f t="shared" si="46"/>
        <v/>
      </c>
      <c r="X77" s="22" t="str">
        <f t="shared" si="46"/>
        <v/>
      </c>
      <c r="Y77" s="22" t="str">
        <f t="shared" si="46"/>
        <v/>
      </c>
      <c r="Z77" s="22" t="str">
        <f t="shared" si="46"/>
        <v/>
      </c>
      <c r="AA77" s="22" t="str">
        <f t="shared" si="46"/>
        <v/>
      </c>
      <c r="AB77" s="22" t="str">
        <f t="shared" si="47"/>
        <v/>
      </c>
      <c r="AC77" s="22" t="str">
        <f t="shared" si="47"/>
        <v/>
      </c>
      <c r="AD77" s="22" t="str">
        <f t="shared" si="47"/>
        <v/>
      </c>
      <c r="AE77" s="22" t="str">
        <f t="shared" si="47"/>
        <v/>
      </c>
      <c r="AF77" s="22" t="str">
        <f t="shared" si="47"/>
        <v/>
      </c>
      <c r="AG77" s="22" t="str">
        <f t="shared" si="47"/>
        <v/>
      </c>
      <c r="AH77" s="22" t="str">
        <f t="shared" si="47"/>
        <v/>
      </c>
      <c r="AI77" s="22" t="str">
        <f t="shared" si="47"/>
        <v/>
      </c>
      <c r="AJ77" s="22" t="str">
        <f t="shared" si="47"/>
        <v/>
      </c>
      <c r="AK77" s="22" t="str">
        <f t="shared" si="47"/>
        <v/>
      </c>
      <c r="AL77" s="22" t="str">
        <f t="shared" si="47"/>
        <v/>
      </c>
      <c r="AM77" s="22" t="str">
        <f t="shared" si="47"/>
        <v/>
      </c>
      <c r="AN77" s="22" t="str">
        <f t="shared" si="47"/>
        <v/>
      </c>
      <c r="AO77" s="22" t="str">
        <f t="shared" si="47"/>
        <v/>
      </c>
      <c r="AP77" s="22" t="str">
        <f t="shared" si="47"/>
        <v/>
      </c>
      <c r="AQ77" s="22" t="str">
        <f t="shared" si="47"/>
        <v/>
      </c>
      <c r="AR77" s="22" t="str">
        <f t="shared" si="43"/>
        <v/>
      </c>
      <c r="AS77" s="22" t="str">
        <f t="shared" si="43"/>
        <v/>
      </c>
      <c r="AT77" s="22" t="str">
        <f t="shared" si="43"/>
        <v/>
      </c>
      <c r="AU77" s="22" t="str">
        <f t="shared" si="43"/>
        <v/>
      </c>
      <c r="AV77" s="22" t="str">
        <f t="shared" si="43"/>
        <v/>
      </c>
      <c r="AW77" s="22" t="str">
        <f t="shared" si="43"/>
        <v/>
      </c>
      <c r="AX77" s="22" t="str">
        <f t="shared" si="43"/>
        <v>u</v>
      </c>
      <c r="AY77" s="22" t="str">
        <f t="shared" si="43"/>
        <v/>
      </c>
      <c r="AZ77" s="22" t="str">
        <f t="shared" si="43"/>
        <v/>
      </c>
      <c r="BA77" s="22" t="str">
        <f t="shared" si="43"/>
        <v/>
      </c>
      <c r="BB77" s="22" t="str">
        <f t="shared" si="43"/>
        <v/>
      </c>
      <c r="BC77" s="22" t="str">
        <f t="shared" si="43"/>
        <v/>
      </c>
      <c r="BD77" s="22" t="str">
        <f t="shared" si="43"/>
        <v/>
      </c>
      <c r="BE77" s="22" t="str">
        <f t="shared" si="43"/>
        <v/>
      </c>
      <c r="BF77" s="22" t="str">
        <f t="shared" si="43"/>
        <v/>
      </c>
      <c r="BG77" s="22" t="str">
        <f t="shared" si="43"/>
        <v/>
      </c>
      <c r="BH77" s="22" t="str">
        <f t="shared" si="48"/>
        <v/>
      </c>
      <c r="BI77" s="22" t="str">
        <f t="shared" si="42"/>
        <v/>
      </c>
      <c r="BJ77" s="22" t="str">
        <f t="shared" si="42"/>
        <v/>
      </c>
      <c r="BK77" s="33" t="str">
        <f t="shared" si="42"/>
        <v/>
      </c>
      <c r="BL77" s="13">
        <v>70</v>
      </c>
      <c r="BM77" s="88"/>
      <c r="BN77" s="30"/>
      <c r="BO77" s="30"/>
      <c r="BP77" s="30"/>
      <c r="BQ77" s="30"/>
      <c r="BR77" s="30"/>
      <c r="BS77" s="30"/>
      <c r="BT77" s="30"/>
      <c r="BU77" s="30"/>
      <c r="BV77" s="30"/>
      <c r="BW77" s="30"/>
    </row>
    <row r="78" spans="1:75" ht="20" customHeight="1" x14ac:dyDescent="0.35">
      <c r="A78" s="13">
        <v>71</v>
      </c>
      <c r="B78" s="90"/>
      <c r="C78" s="13" t="s">
        <v>138</v>
      </c>
      <c r="D78" s="21" t="s">
        <v>154</v>
      </c>
      <c r="E78" s="13" t="s">
        <v>120</v>
      </c>
      <c r="F78" s="17">
        <v>45108</v>
      </c>
      <c r="G78" s="23">
        <v>45231</v>
      </c>
      <c r="H78" s="19">
        <f t="shared" si="36"/>
        <v>88</v>
      </c>
      <c r="I78" s="25" t="s">
        <v>41</v>
      </c>
      <c r="J78" s="20">
        <v>0</v>
      </c>
      <c r="K78" s="35">
        <v>0.25</v>
      </c>
      <c r="L78" s="22" t="str">
        <f t="shared" si="46"/>
        <v/>
      </c>
      <c r="M78" s="22" t="str">
        <f t="shared" si="46"/>
        <v/>
      </c>
      <c r="N78" s="22" t="str">
        <f t="shared" si="46"/>
        <v/>
      </c>
      <c r="O78" s="22" t="str">
        <f t="shared" si="46"/>
        <v/>
      </c>
      <c r="P78" s="22" t="str">
        <f t="shared" si="46"/>
        <v/>
      </c>
      <c r="Q78" s="22" t="str">
        <f t="shared" si="46"/>
        <v/>
      </c>
      <c r="R78" s="22" t="str">
        <f t="shared" si="46"/>
        <v/>
      </c>
      <c r="S78" s="22" t="str">
        <f t="shared" si="46"/>
        <v/>
      </c>
      <c r="T78" s="22" t="str">
        <f t="shared" si="46"/>
        <v/>
      </c>
      <c r="U78" s="22" t="str">
        <f t="shared" si="46"/>
        <v/>
      </c>
      <c r="V78" s="22" t="str">
        <f t="shared" si="46"/>
        <v/>
      </c>
      <c r="W78" s="22" t="str">
        <f t="shared" si="46"/>
        <v/>
      </c>
      <c r="X78" s="22" t="str">
        <f t="shared" si="46"/>
        <v/>
      </c>
      <c r="Y78" s="22" t="str">
        <f t="shared" si="46"/>
        <v/>
      </c>
      <c r="Z78" s="22" t="str">
        <f t="shared" si="46"/>
        <v/>
      </c>
      <c r="AA78" s="22" t="str">
        <f t="shared" si="46"/>
        <v/>
      </c>
      <c r="AB78" s="22" t="str">
        <f t="shared" si="47"/>
        <v/>
      </c>
      <c r="AC78" s="22" t="str">
        <f t="shared" si="47"/>
        <v/>
      </c>
      <c r="AD78" s="22" t="str">
        <f t="shared" si="47"/>
        <v/>
      </c>
      <c r="AE78" s="22" t="str">
        <f t="shared" si="47"/>
        <v/>
      </c>
      <c r="AF78" s="22" t="str">
        <f t="shared" si="47"/>
        <v/>
      </c>
      <c r="AG78" s="22" t="str">
        <f t="shared" si="47"/>
        <v/>
      </c>
      <c r="AH78" s="22" t="str">
        <f t="shared" si="47"/>
        <v/>
      </c>
      <c r="AI78" s="22" t="str">
        <f t="shared" si="47"/>
        <v/>
      </c>
      <c r="AJ78" s="22" t="str">
        <f t="shared" si="47"/>
        <v/>
      </c>
      <c r="AK78" s="22" t="str">
        <f t="shared" si="47"/>
        <v/>
      </c>
      <c r="AL78" s="22" t="str">
        <f t="shared" si="47"/>
        <v/>
      </c>
      <c r="AM78" s="22" t="str">
        <f t="shared" si="47"/>
        <v/>
      </c>
      <c r="AN78" s="22" t="str">
        <f t="shared" si="47"/>
        <v/>
      </c>
      <c r="AO78" s="22" t="str">
        <f t="shared" si="47"/>
        <v/>
      </c>
      <c r="AP78" s="22" t="str">
        <f t="shared" si="47"/>
        <v/>
      </c>
      <c r="AQ78" s="22" t="str">
        <f t="shared" si="47"/>
        <v/>
      </c>
      <c r="AR78" s="22" t="str">
        <f t="shared" si="43"/>
        <v/>
      </c>
      <c r="AS78" s="22" t="str">
        <f t="shared" si="43"/>
        <v/>
      </c>
      <c r="AT78" s="22" t="str">
        <f t="shared" si="43"/>
        <v/>
      </c>
      <c r="AU78" s="22" t="str">
        <f t="shared" si="43"/>
        <v/>
      </c>
      <c r="AV78" s="22" t="str">
        <f t="shared" si="43"/>
        <v/>
      </c>
      <c r="AW78" s="22" t="str">
        <f t="shared" si="43"/>
        <v/>
      </c>
      <c r="AX78" s="22" t="str">
        <f t="shared" si="43"/>
        <v/>
      </c>
      <c r="AY78" s="22" t="str">
        <f t="shared" si="43"/>
        <v/>
      </c>
      <c r="AZ78" s="22" t="str">
        <f t="shared" si="43"/>
        <v/>
      </c>
      <c r="BA78" s="22" t="str">
        <f t="shared" si="43"/>
        <v/>
      </c>
      <c r="BB78" s="22" t="str">
        <f t="shared" si="43"/>
        <v/>
      </c>
      <c r="BC78" s="22" t="str">
        <f t="shared" si="43"/>
        <v>u</v>
      </c>
      <c r="BD78" s="22" t="str">
        <f t="shared" si="43"/>
        <v/>
      </c>
      <c r="BE78" s="22" t="str">
        <f t="shared" si="43"/>
        <v/>
      </c>
      <c r="BF78" s="22" t="str">
        <f t="shared" si="43"/>
        <v/>
      </c>
      <c r="BG78" s="22" t="str">
        <f t="shared" si="43"/>
        <v/>
      </c>
      <c r="BH78" s="22" t="str">
        <f t="shared" si="48"/>
        <v/>
      </c>
      <c r="BI78" s="22" t="str">
        <f t="shared" si="42"/>
        <v/>
      </c>
      <c r="BJ78" s="22" t="str">
        <f t="shared" si="42"/>
        <v/>
      </c>
      <c r="BK78" s="33" t="str">
        <f t="shared" si="42"/>
        <v/>
      </c>
      <c r="BL78" s="13">
        <v>71</v>
      </c>
      <c r="BM78" s="88"/>
      <c r="BN78" s="30"/>
      <c r="BO78" s="30"/>
      <c r="BP78" s="30"/>
      <c r="BQ78" s="30"/>
      <c r="BR78" s="30"/>
      <c r="BS78" s="30"/>
      <c r="BT78" s="30"/>
      <c r="BU78" s="30"/>
      <c r="BV78" s="30"/>
      <c r="BW78" s="30"/>
    </row>
    <row r="79" spans="1:75" ht="20" customHeight="1" x14ac:dyDescent="0.35">
      <c r="A79" s="13">
        <v>72</v>
      </c>
      <c r="B79" s="91"/>
      <c r="C79" s="13" t="s">
        <v>157</v>
      </c>
      <c r="D79" s="82" t="s">
        <v>158</v>
      </c>
      <c r="E79" s="13" t="s">
        <v>120</v>
      </c>
      <c r="F79" s="17">
        <v>45231</v>
      </c>
      <c r="G79" s="23">
        <v>45261</v>
      </c>
      <c r="H79" s="19">
        <f t="shared" ref="H79:H81" si="49">IF(G79="","",NETWORKDAYS(F79,G79))</f>
        <v>23</v>
      </c>
      <c r="I79" s="25" t="s">
        <v>41</v>
      </c>
      <c r="J79" s="20">
        <v>0</v>
      </c>
      <c r="K79" s="35">
        <v>0.25</v>
      </c>
      <c r="L79" s="22" t="str">
        <f t="shared" si="46"/>
        <v/>
      </c>
      <c r="M79" s="22" t="str">
        <f t="shared" si="46"/>
        <v/>
      </c>
      <c r="N79" s="22" t="str">
        <f t="shared" si="46"/>
        <v/>
      </c>
      <c r="O79" s="22" t="str">
        <f t="shared" si="46"/>
        <v/>
      </c>
      <c r="P79" s="22" t="str">
        <f t="shared" si="46"/>
        <v/>
      </c>
      <c r="Q79" s="22" t="str">
        <f t="shared" si="46"/>
        <v/>
      </c>
      <c r="R79" s="22" t="str">
        <f t="shared" si="46"/>
        <v/>
      </c>
      <c r="S79" s="22" t="str">
        <f t="shared" si="46"/>
        <v/>
      </c>
      <c r="T79" s="22" t="str">
        <f t="shared" si="46"/>
        <v/>
      </c>
      <c r="U79" s="22" t="str">
        <f t="shared" si="46"/>
        <v/>
      </c>
      <c r="V79" s="22" t="str">
        <f t="shared" si="46"/>
        <v/>
      </c>
      <c r="W79" s="22" t="str">
        <f t="shared" si="46"/>
        <v/>
      </c>
      <c r="X79" s="22" t="str">
        <f t="shared" si="46"/>
        <v/>
      </c>
      <c r="Y79" s="22" t="str">
        <f t="shared" si="46"/>
        <v/>
      </c>
      <c r="Z79" s="22" t="str">
        <f t="shared" si="46"/>
        <v/>
      </c>
      <c r="AA79" s="22" t="str">
        <f t="shared" si="46"/>
        <v/>
      </c>
      <c r="AB79" s="22" t="str">
        <f t="shared" si="47"/>
        <v/>
      </c>
      <c r="AC79" s="22" t="str">
        <f t="shared" si="47"/>
        <v/>
      </c>
      <c r="AD79" s="22" t="str">
        <f t="shared" si="47"/>
        <v/>
      </c>
      <c r="AE79" s="22" t="str">
        <f t="shared" si="47"/>
        <v/>
      </c>
      <c r="AF79" s="22" t="str">
        <f t="shared" si="47"/>
        <v/>
      </c>
      <c r="AG79" s="22" t="str">
        <f t="shared" si="47"/>
        <v/>
      </c>
      <c r="AH79" s="22" t="str">
        <f t="shared" si="47"/>
        <v/>
      </c>
      <c r="AI79" s="22" t="str">
        <f t="shared" si="47"/>
        <v/>
      </c>
      <c r="AJ79" s="22" t="str">
        <f t="shared" si="47"/>
        <v/>
      </c>
      <c r="AK79" s="22" t="str">
        <f t="shared" si="47"/>
        <v/>
      </c>
      <c r="AL79" s="22" t="str">
        <f t="shared" si="47"/>
        <v/>
      </c>
      <c r="AM79" s="22" t="str">
        <f t="shared" si="47"/>
        <v/>
      </c>
      <c r="AN79" s="22" t="str">
        <f t="shared" si="47"/>
        <v/>
      </c>
      <c r="AO79" s="22" t="str">
        <f t="shared" si="47"/>
        <v/>
      </c>
      <c r="AP79" s="22" t="str">
        <f t="shared" si="47"/>
        <v/>
      </c>
      <c r="AQ79" s="22" t="str">
        <f t="shared" si="47"/>
        <v/>
      </c>
      <c r="AR79" s="22" t="str">
        <f t="shared" si="43"/>
        <v/>
      </c>
      <c r="AS79" s="22" t="str">
        <f t="shared" si="43"/>
        <v/>
      </c>
      <c r="AT79" s="22" t="str">
        <f t="shared" si="43"/>
        <v/>
      </c>
      <c r="AU79" s="22" t="str">
        <f t="shared" si="43"/>
        <v/>
      </c>
      <c r="AV79" s="22" t="str">
        <f t="shared" si="43"/>
        <v/>
      </c>
      <c r="AW79" s="22" t="str">
        <f t="shared" si="43"/>
        <v/>
      </c>
      <c r="AX79" s="22" t="str">
        <f t="shared" si="43"/>
        <v/>
      </c>
      <c r="AY79" s="22" t="str">
        <f t="shared" si="43"/>
        <v/>
      </c>
      <c r="AZ79" s="22" t="str">
        <f t="shared" si="43"/>
        <v/>
      </c>
      <c r="BA79" s="22" t="str">
        <f t="shared" si="43"/>
        <v/>
      </c>
      <c r="BB79" s="22" t="str">
        <f t="shared" si="43"/>
        <v/>
      </c>
      <c r="BC79" s="22" t="str">
        <f t="shared" si="43"/>
        <v/>
      </c>
      <c r="BD79" s="22" t="str">
        <f t="shared" si="43"/>
        <v/>
      </c>
      <c r="BE79" s="22" t="str">
        <f t="shared" si="43"/>
        <v/>
      </c>
      <c r="BF79" s="22" t="str">
        <f t="shared" si="43"/>
        <v/>
      </c>
      <c r="BG79" s="22" t="str">
        <f t="shared" si="43"/>
        <v>u</v>
      </c>
      <c r="BH79" s="22" t="str">
        <f t="shared" si="48"/>
        <v/>
      </c>
      <c r="BI79" s="22" t="str">
        <f t="shared" si="42"/>
        <v/>
      </c>
      <c r="BJ79" s="22" t="str">
        <f t="shared" si="42"/>
        <v/>
      </c>
      <c r="BK79" s="33" t="str">
        <f t="shared" si="42"/>
        <v/>
      </c>
      <c r="BL79" s="36">
        <v>72</v>
      </c>
      <c r="BM79" s="92"/>
      <c r="BN79" s="30"/>
      <c r="BO79" s="30"/>
      <c r="BP79" s="30"/>
      <c r="BQ79" s="30"/>
      <c r="BR79" s="30"/>
      <c r="BS79" s="30"/>
      <c r="BT79" s="30"/>
      <c r="BU79" s="30"/>
      <c r="BV79" s="30"/>
      <c r="BW79" s="30"/>
    </row>
    <row r="80" spans="1:75" ht="20" customHeight="1" x14ac:dyDescent="0.35">
      <c r="A80" s="13">
        <v>73</v>
      </c>
      <c r="B80" s="89">
        <v>13</v>
      </c>
      <c r="C80" s="79" t="s">
        <v>159</v>
      </c>
      <c r="D80" s="73" t="s">
        <v>160</v>
      </c>
      <c r="E80" s="72" t="s">
        <v>16</v>
      </c>
      <c r="F80" s="70">
        <f>D2</f>
        <v>44928</v>
      </c>
      <c r="G80" s="70">
        <v>45280</v>
      </c>
      <c r="H80" s="52">
        <f t="shared" si="49"/>
        <v>253</v>
      </c>
      <c r="I80" s="53" t="s">
        <v>42</v>
      </c>
      <c r="J80" s="54">
        <f>J81</f>
        <v>0.5</v>
      </c>
      <c r="K80" s="55">
        <f>K81</f>
        <v>2</v>
      </c>
      <c r="L80" s="56" t="str">
        <f t="shared" ref="L80:Z82" si="50">IF(L$6=($G80-WEEKDAY($G80,2)+1),"u","")</f>
        <v/>
      </c>
      <c r="M80" s="56" t="str">
        <f t="shared" si="50"/>
        <v/>
      </c>
      <c r="N80" s="56" t="str">
        <f t="shared" si="50"/>
        <v/>
      </c>
      <c r="O80" s="56" t="str">
        <f t="shared" si="50"/>
        <v/>
      </c>
      <c r="P80" s="56" t="str">
        <f t="shared" si="50"/>
        <v/>
      </c>
      <c r="Q80" s="56" t="str">
        <f t="shared" si="50"/>
        <v/>
      </c>
      <c r="R80" s="56" t="str">
        <f t="shared" si="50"/>
        <v/>
      </c>
      <c r="S80" s="56" t="str">
        <f t="shared" si="50"/>
        <v/>
      </c>
      <c r="T80" s="56" t="str">
        <f t="shared" si="50"/>
        <v/>
      </c>
      <c r="U80" s="56" t="str">
        <f t="shared" si="50"/>
        <v/>
      </c>
      <c r="V80" s="56" t="str">
        <f t="shared" si="50"/>
        <v/>
      </c>
      <c r="W80" s="56" t="str">
        <f t="shared" si="50"/>
        <v/>
      </c>
      <c r="X80" s="56" t="str">
        <f t="shared" si="50"/>
        <v/>
      </c>
      <c r="Y80" s="56" t="str">
        <f t="shared" si="50"/>
        <v/>
      </c>
      <c r="Z80" s="56" t="str">
        <f t="shared" si="50"/>
        <v/>
      </c>
      <c r="AA80" s="56" t="str">
        <f t="shared" si="44"/>
        <v/>
      </c>
      <c r="AB80" s="56" t="str">
        <f t="shared" si="44"/>
        <v/>
      </c>
      <c r="AC80" s="56" t="str">
        <f t="shared" si="44"/>
        <v/>
      </c>
      <c r="AD80" s="56" t="str">
        <f t="shared" si="44"/>
        <v/>
      </c>
      <c r="AE80" s="56" t="str">
        <f t="shared" si="44"/>
        <v/>
      </c>
      <c r="AF80" s="56" t="str">
        <f t="shared" si="44"/>
        <v/>
      </c>
      <c r="AG80" s="56" t="str">
        <f t="shared" si="44"/>
        <v/>
      </c>
      <c r="AH80" s="56" t="str">
        <f t="shared" si="44"/>
        <v/>
      </c>
      <c r="AI80" s="56" t="str">
        <f t="shared" si="44"/>
        <v/>
      </c>
      <c r="AJ80" s="56" t="str">
        <f t="shared" si="44"/>
        <v/>
      </c>
      <c r="AK80" s="56" t="str">
        <f t="shared" si="44"/>
        <v/>
      </c>
      <c r="AL80" s="56" t="str">
        <f t="shared" si="44"/>
        <v/>
      </c>
      <c r="AM80" s="56" t="str">
        <f t="shared" si="44"/>
        <v/>
      </c>
      <c r="AN80" s="56" t="str">
        <f t="shared" si="44"/>
        <v/>
      </c>
      <c r="AO80" s="56" t="str">
        <f t="shared" si="44"/>
        <v/>
      </c>
      <c r="AP80" s="56" t="str">
        <f t="shared" si="44"/>
        <v/>
      </c>
      <c r="AQ80" s="56" t="str">
        <f t="shared" si="45"/>
        <v/>
      </c>
      <c r="AR80" s="56" t="str">
        <f t="shared" si="45"/>
        <v/>
      </c>
      <c r="AS80" s="56" t="str">
        <f t="shared" si="45"/>
        <v/>
      </c>
      <c r="AT80" s="56" t="str">
        <f t="shared" si="45"/>
        <v/>
      </c>
      <c r="AU80" s="56" t="str">
        <f t="shared" si="45"/>
        <v/>
      </c>
      <c r="AV80" s="56" t="str">
        <f t="shared" si="45"/>
        <v/>
      </c>
      <c r="AW80" s="56" t="str">
        <f t="shared" si="45"/>
        <v/>
      </c>
      <c r="AX80" s="56" t="str">
        <f t="shared" si="45"/>
        <v/>
      </c>
      <c r="AY80" s="56" t="str">
        <f t="shared" si="45"/>
        <v/>
      </c>
      <c r="AZ80" s="56" t="str">
        <f t="shared" si="45"/>
        <v/>
      </c>
      <c r="BA80" s="56" t="str">
        <f t="shared" si="45"/>
        <v/>
      </c>
      <c r="BB80" s="56" t="str">
        <f t="shared" si="45"/>
        <v/>
      </c>
      <c r="BC80" s="56" t="str">
        <f t="shared" si="45"/>
        <v/>
      </c>
      <c r="BD80" s="56" t="str">
        <f t="shared" si="45"/>
        <v/>
      </c>
      <c r="BE80" s="56" t="str">
        <f t="shared" si="45"/>
        <v/>
      </c>
      <c r="BF80" s="56" t="str">
        <f t="shared" si="45"/>
        <v/>
      </c>
      <c r="BG80" s="56" t="str">
        <f t="shared" ref="BG80:BH82" si="51">IF(BG$6=($G80-WEEKDAY($G80,2)+1),"u","")</f>
        <v/>
      </c>
      <c r="BH80" s="56" t="str">
        <f t="shared" si="51"/>
        <v/>
      </c>
      <c r="BI80" s="56" t="str">
        <f t="shared" si="42"/>
        <v/>
      </c>
      <c r="BJ80" s="56" t="str">
        <f t="shared" si="42"/>
        <v>u</v>
      </c>
      <c r="BK80" s="57" t="str">
        <f t="shared" si="42"/>
        <v/>
      </c>
      <c r="BL80" s="13">
        <v>73</v>
      </c>
      <c r="BM80" s="87">
        <v>13</v>
      </c>
      <c r="BN80" s="30"/>
      <c r="BO80" s="30" t="s">
        <v>163</v>
      </c>
      <c r="BP80" s="30"/>
      <c r="BQ80" s="30"/>
      <c r="BR80" s="30"/>
      <c r="BS80" s="30"/>
      <c r="BT80" s="30"/>
      <c r="BU80" s="30"/>
      <c r="BV80" s="30"/>
      <c r="BW80" s="30"/>
    </row>
    <row r="81" spans="1:75" ht="20" customHeight="1" x14ac:dyDescent="0.35">
      <c r="A81" s="13">
        <v>74</v>
      </c>
      <c r="B81" s="90"/>
      <c r="C81" s="45" t="s">
        <v>159</v>
      </c>
      <c r="D81" s="77" t="s">
        <v>161</v>
      </c>
      <c r="E81" s="45" t="s">
        <v>162</v>
      </c>
      <c r="F81" s="47">
        <f>D2</f>
        <v>44928</v>
      </c>
      <c r="G81" s="23">
        <v>45280</v>
      </c>
      <c r="H81" s="49">
        <f t="shared" si="49"/>
        <v>253</v>
      </c>
      <c r="I81" s="50" t="s">
        <v>42</v>
      </c>
      <c r="J81" s="34">
        <v>0.5</v>
      </c>
      <c r="K81" s="35">
        <v>2</v>
      </c>
      <c r="L81" s="32" t="str">
        <f t="shared" ref="L81:AA86" si="52">IF(L$6=($G81-WEEKDAY($G81,2)+1),"u","")</f>
        <v/>
      </c>
      <c r="M81" s="32" t="str">
        <f t="shared" si="52"/>
        <v/>
      </c>
      <c r="N81" s="32" t="str">
        <f t="shared" si="52"/>
        <v/>
      </c>
      <c r="O81" s="32" t="str">
        <f t="shared" si="52"/>
        <v/>
      </c>
      <c r="P81" s="32" t="str">
        <f t="shared" si="52"/>
        <v/>
      </c>
      <c r="Q81" s="32" t="str">
        <f t="shared" si="52"/>
        <v/>
      </c>
      <c r="R81" s="32" t="str">
        <f t="shared" si="52"/>
        <v/>
      </c>
      <c r="S81" s="32" t="str">
        <f t="shared" si="52"/>
        <v/>
      </c>
      <c r="T81" s="32" t="str">
        <f t="shared" si="52"/>
        <v/>
      </c>
      <c r="U81" s="32" t="str">
        <f t="shared" si="52"/>
        <v/>
      </c>
      <c r="V81" s="32" t="str">
        <f t="shared" si="52"/>
        <v/>
      </c>
      <c r="W81" s="32" t="str">
        <f t="shared" si="52"/>
        <v/>
      </c>
      <c r="X81" s="32" t="str">
        <f t="shared" si="52"/>
        <v/>
      </c>
      <c r="Y81" s="32" t="str">
        <f t="shared" si="52"/>
        <v/>
      </c>
      <c r="Z81" s="32" t="str">
        <f t="shared" si="52"/>
        <v/>
      </c>
      <c r="AA81" s="32" t="str">
        <f t="shared" si="52"/>
        <v/>
      </c>
      <c r="AB81" s="32" t="str">
        <f t="shared" ref="AB81:AQ86" si="53">IF(AB$6=($G81-WEEKDAY($G81,2)+1),"u","")</f>
        <v/>
      </c>
      <c r="AC81" s="32" t="str">
        <f t="shared" si="53"/>
        <v/>
      </c>
      <c r="AD81" s="32" t="str">
        <f t="shared" si="53"/>
        <v/>
      </c>
      <c r="AE81" s="32" t="str">
        <f t="shared" si="53"/>
        <v/>
      </c>
      <c r="AF81" s="32" t="str">
        <f t="shared" si="53"/>
        <v/>
      </c>
      <c r="AG81" s="32" t="str">
        <f t="shared" si="53"/>
        <v/>
      </c>
      <c r="AH81" s="32" t="str">
        <f t="shared" si="53"/>
        <v/>
      </c>
      <c r="AI81" s="32" t="str">
        <f t="shared" si="53"/>
        <v/>
      </c>
      <c r="AJ81" s="32" t="str">
        <f t="shared" si="53"/>
        <v/>
      </c>
      <c r="AK81" s="32" t="str">
        <f t="shared" si="53"/>
        <v/>
      </c>
      <c r="AL81" s="32" t="str">
        <f t="shared" si="53"/>
        <v/>
      </c>
      <c r="AM81" s="32" t="str">
        <f t="shared" si="53"/>
        <v/>
      </c>
      <c r="AN81" s="32" t="str">
        <f t="shared" si="53"/>
        <v/>
      </c>
      <c r="AO81" s="32" t="str">
        <f t="shared" si="53"/>
        <v/>
      </c>
      <c r="AP81" s="32" t="str">
        <f t="shared" si="53"/>
        <v/>
      </c>
      <c r="AQ81" s="32" t="str">
        <f t="shared" si="53"/>
        <v/>
      </c>
      <c r="AR81" s="32" t="str">
        <f t="shared" si="43"/>
        <v/>
      </c>
      <c r="AS81" s="32" t="str">
        <f t="shared" si="43"/>
        <v/>
      </c>
      <c r="AT81" s="32" t="str">
        <f t="shared" si="43"/>
        <v/>
      </c>
      <c r="AU81" s="32" t="str">
        <f t="shared" si="43"/>
        <v/>
      </c>
      <c r="AV81" s="32" t="str">
        <f t="shared" si="43"/>
        <v/>
      </c>
      <c r="AW81" s="32" t="str">
        <f t="shared" si="43"/>
        <v/>
      </c>
      <c r="AX81" s="32" t="str">
        <f t="shared" si="43"/>
        <v/>
      </c>
      <c r="AY81" s="32" t="str">
        <f t="shared" si="43"/>
        <v/>
      </c>
      <c r="AZ81" s="32" t="str">
        <f t="shared" si="43"/>
        <v/>
      </c>
      <c r="BA81" s="32" t="str">
        <f t="shared" si="43"/>
        <v/>
      </c>
      <c r="BB81" s="32" t="str">
        <f t="shared" si="43"/>
        <v/>
      </c>
      <c r="BC81" s="32" t="str">
        <f t="shared" si="43"/>
        <v/>
      </c>
      <c r="BD81" s="32" t="str">
        <f t="shared" si="43"/>
        <v/>
      </c>
      <c r="BE81" s="32" t="str">
        <f t="shared" si="43"/>
        <v/>
      </c>
      <c r="BF81" s="32" t="str">
        <f t="shared" si="43"/>
        <v/>
      </c>
      <c r="BG81" s="32" t="str">
        <f t="shared" si="43"/>
        <v/>
      </c>
      <c r="BH81" s="32" t="str">
        <f t="shared" si="48"/>
        <v/>
      </c>
      <c r="BI81" s="32" t="str">
        <f t="shared" si="42"/>
        <v/>
      </c>
      <c r="BJ81" s="32" t="str">
        <f t="shared" si="42"/>
        <v>u</v>
      </c>
      <c r="BK81" s="66" t="str">
        <f t="shared" si="42"/>
        <v/>
      </c>
      <c r="BL81" s="13">
        <v>74</v>
      </c>
      <c r="BM81" s="88"/>
      <c r="BN81" s="30"/>
      <c r="BO81" s="30"/>
      <c r="BP81" s="30"/>
      <c r="BQ81" s="30"/>
      <c r="BR81" s="30"/>
      <c r="BS81" s="30"/>
      <c r="BT81" s="30"/>
      <c r="BU81" s="30"/>
      <c r="BV81" s="30"/>
      <c r="BW81" s="30"/>
    </row>
    <row r="82" spans="1:75" ht="20" customHeight="1" x14ac:dyDescent="0.35">
      <c r="A82" s="13">
        <v>75</v>
      </c>
      <c r="B82" s="89">
        <v>14</v>
      </c>
      <c r="C82" s="79" t="s">
        <v>164</v>
      </c>
      <c r="D82" s="73" t="s">
        <v>165</v>
      </c>
      <c r="E82" s="72" t="s">
        <v>16</v>
      </c>
      <c r="F82" s="70">
        <f>D2</f>
        <v>44928</v>
      </c>
      <c r="G82" s="70">
        <v>45280</v>
      </c>
      <c r="H82" s="52">
        <f t="shared" ref="H82:H84" si="54">IF(G82="","",NETWORKDAYS(F82,G82))</f>
        <v>253</v>
      </c>
      <c r="I82" s="53" t="s">
        <v>42</v>
      </c>
      <c r="J82" s="54">
        <f>SUM(J83:J84)/2</f>
        <v>0.25</v>
      </c>
      <c r="K82" s="55">
        <f>SUM(K83:K84)</f>
        <v>6</v>
      </c>
      <c r="L82" s="56" t="str">
        <f t="shared" si="50"/>
        <v/>
      </c>
      <c r="M82" s="56" t="str">
        <f t="shared" si="50"/>
        <v/>
      </c>
      <c r="N82" s="56" t="str">
        <f t="shared" si="50"/>
        <v/>
      </c>
      <c r="O82" s="56" t="str">
        <f t="shared" si="50"/>
        <v/>
      </c>
      <c r="P82" s="56" t="str">
        <f t="shared" si="50"/>
        <v/>
      </c>
      <c r="Q82" s="56" t="str">
        <f t="shared" si="50"/>
        <v/>
      </c>
      <c r="R82" s="56" t="str">
        <f t="shared" si="50"/>
        <v/>
      </c>
      <c r="S82" s="56" t="str">
        <f t="shared" si="50"/>
        <v/>
      </c>
      <c r="T82" s="56" t="str">
        <f t="shared" si="50"/>
        <v/>
      </c>
      <c r="U82" s="56" t="str">
        <f t="shared" si="50"/>
        <v/>
      </c>
      <c r="V82" s="56" t="str">
        <f t="shared" si="50"/>
        <v/>
      </c>
      <c r="W82" s="56" t="str">
        <f t="shared" si="50"/>
        <v/>
      </c>
      <c r="X82" s="56" t="str">
        <f t="shared" si="50"/>
        <v/>
      </c>
      <c r="Y82" s="56" t="str">
        <f t="shared" si="50"/>
        <v/>
      </c>
      <c r="Z82" s="56" t="str">
        <f t="shared" si="50"/>
        <v/>
      </c>
      <c r="AA82" s="56" t="str">
        <f t="shared" si="44"/>
        <v/>
      </c>
      <c r="AB82" s="56" t="str">
        <f t="shared" si="44"/>
        <v/>
      </c>
      <c r="AC82" s="56" t="str">
        <f t="shared" si="44"/>
        <v/>
      </c>
      <c r="AD82" s="56" t="str">
        <f t="shared" si="44"/>
        <v/>
      </c>
      <c r="AE82" s="56" t="str">
        <f t="shared" si="44"/>
        <v/>
      </c>
      <c r="AF82" s="56" t="str">
        <f t="shared" si="44"/>
        <v/>
      </c>
      <c r="AG82" s="56" t="str">
        <f t="shared" si="44"/>
        <v/>
      </c>
      <c r="AH82" s="56" t="str">
        <f t="shared" si="44"/>
        <v/>
      </c>
      <c r="AI82" s="56" t="str">
        <f t="shared" si="44"/>
        <v/>
      </c>
      <c r="AJ82" s="56" t="str">
        <f t="shared" si="44"/>
        <v/>
      </c>
      <c r="AK82" s="56" t="str">
        <f t="shared" si="44"/>
        <v/>
      </c>
      <c r="AL82" s="56" t="str">
        <f t="shared" si="44"/>
        <v/>
      </c>
      <c r="AM82" s="56" t="str">
        <f t="shared" si="44"/>
        <v/>
      </c>
      <c r="AN82" s="56" t="str">
        <f t="shared" si="44"/>
        <v/>
      </c>
      <c r="AO82" s="56" t="str">
        <f t="shared" si="44"/>
        <v/>
      </c>
      <c r="AP82" s="56" t="str">
        <f t="shared" si="44"/>
        <v/>
      </c>
      <c r="AQ82" s="56" t="str">
        <f t="shared" si="45"/>
        <v/>
      </c>
      <c r="AR82" s="56" t="str">
        <f t="shared" si="45"/>
        <v/>
      </c>
      <c r="AS82" s="56" t="str">
        <f t="shared" si="45"/>
        <v/>
      </c>
      <c r="AT82" s="56" t="str">
        <f t="shared" si="45"/>
        <v/>
      </c>
      <c r="AU82" s="56" t="str">
        <f t="shared" si="45"/>
        <v/>
      </c>
      <c r="AV82" s="56" t="str">
        <f t="shared" si="45"/>
        <v/>
      </c>
      <c r="AW82" s="56" t="str">
        <f t="shared" si="45"/>
        <v/>
      </c>
      <c r="AX82" s="56" t="str">
        <f t="shared" si="45"/>
        <v/>
      </c>
      <c r="AY82" s="56" t="str">
        <f t="shared" si="45"/>
        <v/>
      </c>
      <c r="AZ82" s="56" t="str">
        <f t="shared" si="45"/>
        <v/>
      </c>
      <c r="BA82" s="56" t="str">
        <f t="shared" si="45"/>
        <v/>
      </c>
      <c r="BB82" s="56" t="str">
        <f t="shared" si="45"/>
        <v/>
      </c>
      <c r="BC82" s="56" t="str">
        <f t="shared" si="45"/>
        <v/>
      </c>
      <c r="BD82" s="56" t="str">
        <f t="shared" si="45"/>
        <v/>
      </c>
      <c r="BE82" s="56" t="str">
        <f t="shared" si="45"/>
        <v/>
      </c>
      <c r="BF82" s="56" t="str">
        <f t="shared" si="45"/>
        <v/>
      </c>
      <c r="BG82" s="56" t="str">
        <f t="shared" si="51"/>
        <v/>
      </c>
      <c r="BH82" s="56" t="str">
        <f t="shared" si="51"/>
        <v/>
      </c>
      <c r="BI82" s="56" t="str">
        <f t="shared" si="42"/>
        <v/>
      </c>
      <c r="BJ82" s="56" t="str">
        <f t="shared" si="42"/>
        <v>u</v>
      </c>
      <c r="BK82" s="57" t="str">
        <f t="shared" si="42"/>
        <v/>
      </c>
      <c r="BL82" s="13">
        <v>75</v>
      </c>
      <c r="BM82" s="87">
        <v>14</v>
      </c>
      <c r="BN82" s="30"/>
      <c r="BO82" s="30"/>
      <c r="BP82" s="30"/>
      <c r="BQ82" s="30"/>
      <c r="BR82" s="30"/>
      <c r="BS82" s="30"/>
      <c r="BT82" s="30"/>
      <c r="BU82" s="30"/>
      <c r="BV82" s="30"/>
      <c r="BW82" s="30"/>
    </row>
    <row r="83" spans="1:75" ht="20" customHeight="1" x14ac:dyDescent="0.35">
      <c r="A83" s="13">
        <v>76</v>
      </c>
      <c r="B83" s="90"/>
      <c r="C83" s="45" t="s">
        <v>168</v>
      </c>
      <c r="D83" s="67" t="s">
        <v>166</v>
      </c>
      <c r="E83" s="45" t="s">
        <v>167</v>
      </c>
      <c r="F83" s="47">
        <f>D2</f>
        <v>44928</v>
      </c>
      <c r="G83" s="23">
        <v>45280</v>
      </c>
      <c r="H83" s="49">
        <f t="shared" si="54"/>
        <v>253</v>
      </c>
      <c r="I83" s="50" t="s">
        <v>42</v>
      </c>
      <c r="J83" s="34">
        <v>0.5</v>
      </c>
      <c r="K83" s="35">
        <v>3</v>
      </c>
      <c r="L83" s="32" t="str">
        <f t="shared" si="52"/>
        <v/>
      </c>
      <c r="M83" s="32" t="str">
        <f t="shared" si="52"/>
        <v/>
      </c>
      <c r="N83" s="32" t="str">
        <f t="shared" si="52"/>
        <v/>
      </c>
      <c r="O83" s="32" t="str">
        <f t="shared" si="52"/>
        <v/>
      </c>
      <c r="P83" s="32" t="str">
        <f t="shared" si="52"/>
        <v/>
      </c>
      <c r="Q83" s="32" t="str">
        <f t="shared" si="52"/>
        <v/>
      </c>
      <c r="R83" s="32" t="str">
        <f t="shared" si="52"/>
        <v/>
      </c>
      <c r="S83" s="32" t="str">
        <f t="shared" si="52"/>
        <v/>
      </c>
      <c r="T83" s="32" t="str">
        <f t="shared" si="52"/>
        <v/>
      </c>
      <c r="U83" s="32" t="str">
        <f t="shared" si="52"/>
        <v/>
      </c>
      <c r="V83" s="32" t="str">
        <f t="shared" si="52"/>
        <v/>
      </c>
      <c r="W83" s="32" t="str">
        <f t="shared" si="52"/>
        <v/>
      </c>
      <c r="X83" s="32" t="str">
        <f t="shared" si="52"/>
        <v/>
      </c>
      <c r="Y83" s="32" t="str">
        <f t="shared" si="52"/>
        <v/>
      </c>
      <c r="Z83" s="32" t="str">
        <f t="shared" si="52"/>
        <v/>
      </c>
      <c r="AA83" s="32" t="str">
        <f t="shared" si="52"/>
        <v/>
      </c>
      <c r="AB83" s="32" t="str">
        <f t="shared" si="53"/>
        <v/>
      </c>
      <c r="AC83" s="32" t="str">
        <f t="shared" si="53"/>
        <v/>
      </c>
      <c r="AD83" s="32" t="str">
        <f t="shared" si="53"/>
        <v/>
      </c>
      <c r="AE83" s="32" t="str">
        <f t="shared" si="53"/>
        <v/>
      </c>
      <c r="AF83" s="32" t="str">
        <f t="shared" si="53"/>
        <v/>
      </c>
      <c r="AG83" s="32" t="str">
        <f t="shared" si="53"/>
        <v/>
      </c>
      <c r="AH83" s="32" t="str">
        <f t="shared" si="53"/>
        <v/>
      </c>
      <c r="AI83" s="32" t="str">
        <f t="shared" si="53"/>
        <v/>
      </c>
      <c r="AJ83" s="32" t="str">
        <f t="shared" si="53"/>
        <v/>
      </c>
      <c r="AK83" s="32" t="str">
        <f t="shared" si="53"/>
        <v/>
      </c>
      <c r="AL83" s="32" t="str">
        <f t="shared" si="53"/>
        <v/>
      </c>
      <c r="AM83" s="32" t="str">
        <f t="shared" si="53"/>
        <v/>
      </c>
      <c r="AN83" s="32" t="str">
        <f t="shared" si="53"/>
        <v/>
      </c>
      <c r="AO83" s="32" t="str">
        <f t="shared" si="53"/>
        <v/>
      </c>
      <c r="AP83" s="32" t="str">
        <f t="shared" si="53"/>
        <v/>
      </c>
      <c r="AQ83" s="32" t="str">
        <f t="shared" si="53"/>
        <v/>
      </c>
      <c r="AR83" s="32" t="str">
        <f t="shared" ref="AR83:BG86" si="55">IF(AR$6=($G83-WEEKDAY($G83,2)+1),"u","")</f>
        <v/>
      </c>
      <c r="AS83" s="32" t="str">
        <f t="shared" si="55"/>
        <v/>
      </c>
      <c r="AT83" s="32" t="str">
        <f t="shared" si="55"/>
        <v/>
      </c>
      <c r="AU83" s="32" t="str">
        <f t="shared" si="55"/>
        <v/>
      </c>
      <c r="AV83" s="32" t="str">
        <f t="shared" si="55"/>
        <v/>
      </c>
      <c r="AW83" s="32" t="str">
        <f t="shared" si="55"/>
        <v/>
      </c>
      <c r="AX83" s="32" t="str">
        <f t="shared" si="55"/>
        <v/>
      </c>
      <c r="AY83" s="32" t="str">
        <f t="shared" si="55"/>
        <v/>
      </c>
      <c r="AZ83" s="32" t="str">
        <f t="shared" si="55"/>
        <v/>
      </c>
      <c r="BA83" s="32" t="str">
        <f t="shared" si="55"/>
        <v/>
      </c>
      <c r="BB83" s="32" t="str">
        <f t="shared" si="55"/>
        <v/>
      </c>
      <c r="BC83" s="32" t="str">
        <f t="shared" si="55"/>
        <v/>
      </c>
      <c r="BD83" s="32" t="str">
        <f t="shared" si="55"/>
        <v/>
      </c>
      <c r="BE83" s="32" t="str">
        <f t="shared" si="55"/>
        <v/>
      </c>
      <c r="BF83" s="32" t="str">
        <f t="shared" si="55"/>
        <v/>
      </c>
      <c r="BG83" s="32" t="str">
        <f t="shared" si="55"/>
        <v/>
      </c>
      <c r="BH83" s="32" t="str">
        <f t="shared" si="48"/>
        <v/>
      </c>
      <c r="BI83" s="32" t="str">
        <f t="shared" si="42"/>
        <v/>
      </c>
      <c r="BJ83" s="32" t="str">
        <f t="shared" si="42"/>
        <v>u</v>
      </c>
      <c r="BK83" s="66" t="str">
        <f t="shared" si="42"/>
        <v/>
      </c>
      <c r="BL83" s="13">
        <v>76</v>
      </c>
      <c r="BM83" s="88"/>
      <c r="BN83" s="30" t="s">
        <v>174</v>
      </c>
      <c r="BO83" s="30"/>
      <c r="BP83" s="30"/>
      <c r="BQ83" s="30"/>
      <c r="BR83" s="30"/>
      <c r="BS83" s="30"/>
      <c r="BT83" s="30"/>
      <c r="BU83" s="30"/>
      <c r="BV83" s="30"/>
      <c r="BW83" s="30"/>
    </row>
    <row r="84" spans="1:75" ht="20" customHeight="1" x14ac:dyDescent="0.35">
      <c r="A84" s="13">
        <v>77</v>
      </c>
      <c r="B84" s="90"/>
      <c r="C84" s="37" t="s">
        <v>169</v>
      </c>
      <c r="D84" s="58" t="s">
        <v>170</v>
      </c>
      <c r="E84" s="71" t="s">
        <v>167</v>
      </c>
      <c r="F84" s="59">
        <v>45170</v>
      </c>
      <c r="G84" s="60">
        <v>45280</v>
      </c>
      <c r="H84" s="39">
        <f t="shared" si="54"/>
        <v>79</v>
      </c>
      <c r="I84" s="61" t="s">
        <v>41</v>
      </c>
      <c r="J84" s="62">
        <v>0</v>
      </c>
      <c r="K84" s="76">
        <v>3</v>
      </c>
      <c r="L84" s="83" t="str">
        <f t="shared" si="52"/>
        <v/>
      </c>
      <c r="M84" s="83" t="str">
        <f t="shared" si="52"/>
        <v/>
      </c>
      <c r="N84" s="83" t="str">
        <f t="shared" si="52"/>
        <v/>
      </c>
      <c r="O84" s="83" t="str">
        <f t="shared" si="52"/>
        <v/>
      </c>
      <c r="P84" s="83" t="str">
        <f t="shared" si="52"/>
        <v/>
      </c>
      <c r="Q84" s="83" t="str">
        <f t="shared" si="52"/>
        <v/>
      </c>
      <c r="R84" s="83" t="str">
        <f t="shared" si="52"/>
        <v/>
      </c>
      <c r="S84" s="83" t="str">
        <f t="shared" si="52"/>
        <v/>
      </c>
      <c r="T84" s="83" t="str">
        <f t="shared" si="52"/>
        <v/>
      </c>
      <c r="U84" s="83" t="str">
        <f t="shared" si="52"/>
        <v/>
      </c>
      <c r="V84" s="83" t="str">
        <f t="shared" si="52"/>
        <v/>
      </c>
      <c r="W84" s="83" t="str">
        <f t="shared" si="52"/>
        <v/>
      </c>
      <c r="X84" s="83" t="str">
        <f t="shared" si="52"/>
        <v/>
      </c>
      <c r="Y84" s="83" t="str">
        <f t="shared" si="52"/>
        <v/>
      </c>
      <c r="Z84" s="83" t="str">
        <f t="shared" si="52"/>
        <v/>
      </c>
      <c r="AA84" s="83" t="str">
        <f t="shared" si="52"/>
        <v/>
      </c>
      <c r="AB84" s="83" t="str">
        <f t="shared" si="53"/>
        <v/>
      </c>
      <c r="AC84" s="83" t="str">
        <f t="shared" si="53"/>
        <v/>
      </c>
      <c r="AD84" s="83" t="str">
        <f t="shared" si="53"/>
        <v/>
      </c>
      <c r="AE84" s="83" t="str">
        <f t="shared" si="53"/>
        <v/>
      </c>
      <c r="AF84" s="83" t="str">
        <f t="shared" si="53"/>
        <v/>
      </c>
      <c r="AG84" s="83" t="str">
        <f t="shared" si="53"/>
        <v/>
      </c>
      <c r="AH84" s="83" t="str">
        <f t="shared" si="53"/>
        <v/>
      </c>
      <c r="AI84" s="83" t="str">
        <f t="shared" si="53"/>
        <v/>
      </c>
      <c r="AJ84" s="83" t="str">
        <f t="shared" si="53"/>
        <v/>
      </c>
      <c r="AK84" s="83" t="str">
        <f t="shared" si="53"/>
        <v/>
      </c>
      <c r="AL84" s="83" t="str">
        <f t="shared" si="53"/>
        <v/>
      </c>
      <c r="AM84" s="83" t="str">
        <f t="shared" si="53"/>
        <v/>
      </c>
      <c r="AN84" s="83" t="str">
        <f t="shared" si="53"/>
        <v/>
      </c>
      <c r="AO84" s="83" t="str">
        <f t="shared" si="53"/>
        <v/>
      </c>
      <c r="AP84" s="83" t="str">
        <f t="shared" si="53"/>
        <v/>
      </c>
      <c r="AQ84" s="83" t="str">
        <f t="shared" si="53"/>
        <v/>
      </c>
      <c r="AR84" s="83" t="str">
        <f t="shared" si="55"/>
        <v/>
      </c>
      <c r="AS84" s="83" t="str">
        <f t="shared" si="55"/>
        <v/>
      </c>
      <c r="AT84" s="83" t="str">
        <f t="shared" si="55"/>
        <v/>
      </c>
      <c r="AU84" s="83" t="str">
        <f t="shared" si="55"/>
        <v/>
      </c>
      <c r="AV84" s="83" t="str">
        <f t="shared" si="55"/>
        <v/>
      </c>
      <c r="AW84" s="83" t="str">
        <f t="shared" si="55"/>
        <v/>
      </c>
      <c r="AX84" s="83" t="str">
        <f t="shared" si="55"/>
        <v/>
      </c>
      <c r="AY84" s="83" t="str">
        <f t="shared" si="55"/>
        <v/>
      </c>
      <c r="AZ84" s="83" t="str">
        <f t="shared" si="55"/>
        <v/>
      </c>
      <c r="BA84" s="83" t="str">
        <f t="shared" si="55"/>
        <v/>
      </c>
      <c r="BB84" s="83" t="str">
        <f t="shared" si="55"/>
        <v/>
      </c>
      <c r="BC84" s="83" t="str">
        <f t="shared" si="55"/>
        <v/>
      </c>
      <c r="BD84" s="83" t="str">
        <f t="shared" si="55"/>
        <v/>
      </c>
      <c r="BE84" s="83" t="str">
        <f t="shared" si="55"/>
        <v/>
      </c>
      <c r="BF84" s="83" t="str">
        <f t="shared" si="55"/>
        <v/>
      </c>
      <c r="BG84" s="83" t="str">
        <f t="shared" si="55"/>
        <v/>
      </c>
      <c r="BH84" s="83" t="str">
        <f t="shared" si="48"/>
        <v/>
      </c>
      <c r="BI84" s="83" t="str">
        <f t="shared" si="42"/>
        <v/>
      </c>
      <c r="BJ84" s="83" t="str">
        <f t="shared" si="42"/>
        <v>u</v>
      </c>
      <c r="BK84" s="84" t="str">
        <f t="shared" si="42"/>
        <v/>
      </c>
      <c r="BL84" s="36">
        <v>77</v>
      </c>
      <c r="BM84" s="88"/>
      <c r="BN84" s="30"/>
      <c r="BO84" s="30"/>
      <c r="BP84" s="30"/>
      <c r="BQ84" s="30"/>
      <c r="BR84" s="30"/>
      <c r="BS84" s="30"/>
      <c r="BT84" s="30"/>
      <c r="BU84" s="30"/>
      <c r="BV84" s="30"/>
      <c r="BW84" s="30"/>
    </row>
    <row r="85" spans="1:75" ht="20" customHeight="1" x14ac:dyDescent="0.35">
      <c r="A85" s="13">
        <v>78</v>
      </c>
      <c r="B85" s="89">
        <v>15</v>
      </c>
      <c r="C85" s="79" t="s">
        <v>171</v>
      </c>
      <c r="D85" s="73" t="s">
        <v>172</v>
      </c>
      <c r="E85" s="72" t="s">
        <v>16</v>
      </c>
      <c r="F85" s="70">
        <f>D2</f>
        <v>44928</v>
      </c>
      <c r="G85" s="70">
        <v>45280</v>
      </c>
      <c r="H85" s="52">
        <f t="shared" ref="H85:H86" si="56">IF(G85="","",NETWORKDAYS(F85,G85))</f>
        <v>253</v>
      </c>
      <c r="I85" s="81" t="s">
        <v>41</v>
      </c>
      <c r="J85" s="54">
        <f>J86</f>
        <v>0</v>
      </c>
      <c r="K85" s="55">
        <f>K86</f>
        <v>1</v>
      </c>
      <c r="L85" s="56" t="str">
        <f t="shared" si="52"/>
        <v/>
      </c>
      <c r="M85" s="56" t="str">
        <f t="shared" si="52"/>
        <v/>
      </c>
      <c r="N85" s="56" t="str">
        <f t="shared" si="52"/>
        <v/>
      </c>
      <c r="O85" s="56" t="str">
        <f t="shared" si="52"/>
        <v/>
      </c>
      <c r="P85" s="56" t="str">
        <f t="shared" si="52"/>
        <v/>
      </c>
      <c r="Q85" s="56" t="str">
        <f t="shared" si="52"/>
        <v/>
      </c>
      <c r="R85" s="56" t="str">
        <f t="shared" si="52"/>
        <v/>
      </c>
      <c r="S85" s="56" t="str">
        <f t="shared" si="52"/>
        <v/>
      </c>
      <c r="T85" s="56" t="str">
        <f t="shared" si="52"/>
        <v/>
      </c>
      <c r="U85" s="56" t="str">
        <f t="shared" si="52"/>
        <v/>
      </c>
      <c r="V85" s="56" t="str">
        <f t="shared" si="52"/>
        <v/>
      </c>
      <c r="W85" s="56" t="str">
        <f t="shared" si="52"/>
        <v/>
      </c>
      <c r="X85" s="56" t="str">
        <f t="shared" si="52"/>
        <v/>
      </c>
      <c r="Y85" s="56" t="str">
        <f t="shared" si="52"/>
        <v/>
      </c>
      <c r="Z85" s="56" t="str">
        <f t="shared" si="52"/>
        <v/>
      </c>
      <c r="AA85" s="56" t="str">
        <f t="shared" si="52"/>
        <v/>
      </c>
      <c r="AB85" s="56" t="str">
        <f t="shared" si="53"/>
        <v/>
      </c>
      <c r="AC85" s="56" t="str">
        <f t="shared" si="53"/>
        <v/>
      </c>
      <c r="AD85" s="56" t="str">
        <f t="shared" si="53"/>
        <v/>
      </c>
      <c r="AE85" s="56" t="str">
        <f t="shared" si="53"/>
        <v/>
      </c>
      <c r="AF85" s="56" t="str">
        <f t="shared" si="53"/>
        <v/>
      </c>
      <c r="AG85" s="56" t="str">
        <f t="shared" si="53"/>
        <v/>
      </c>
      <c r="AH85" s="56" t="str">
        <f t="shared" si="53"/>
        <v/>
      </c>
      <c r="AI85" s="56" t="str">
        <f t="shared" si="53"/>
        <v/>
      </c>
      <c r="AJ85" s="56" t="str">
        <f t="shared" si="53"/>
        <v/>
      </c>
      <c r="AK85" s="56" t="str">
        <f t="shared" si="53"/>
        <v/>
      </c>
      <c r="AL85" s="56" t="str">
        <f t="shared" si="53"/>
        <v/>
      </c>
      <c r="AM85" s="56" t="str">
        <f t="shared" si="53"/>
        <v/>
      </c>
      <c r="AN85" s="56" t="str">
        <f t="shared" si="53"/>
        <v/>
      </c>
      <c r="AO85" s="56" t="str">
        <f t="shared" si="53"/>
        <v/>
      </c>
      <c r="AP85" s="56" t="str">
        <f t="shared" si="53"/>
        <v/>
      </c>
      <c r="AQ85" s="56" t="str">
        <f t="shared" si="53"/>
        <v/>
      </c>
      <c r="AR85" s="56" t="str">
        <f t="shared" si="55"/>
        <v/>
      </c>
      <c r="AS85" s="56" t="str">
        <f t="shared" si="55"/>
        <v/>
      </c>
      <c r="AT85" s="56" t="str">
        <f t="shared" si="55"/>
        <v/>
      </c>
      <c r="AU85" s="56" t="str">
        <f t="shared" si="55"/>
        <v/>
      </c>
      <c r="AV85" s="56" t="str">
        <f t="shared" si="55"/>
        <v/>
      </c>
      <c r="AW85" s="56" t="str">
        <f t="shared" si="55"/>
        <v/>
      </c>
      <c r="AX85" s="56" t="str">
        <f t="shared" si="55"/>
        <v/>
      </c>
      <c r="AY85" s="56" t="str">
        <f t="shared" si="55"/>
        <v/>
      </c>
      <c r="AZ85" s="56" t="str">
        <f t="shared" si="55"/>
        <v/>
      </c>
      <c r="BA85" s="56" t="str">
        <f t="shared" si="55"/>
        <v/>
      </c>
      <c r="BB85" s="56" t="str">
        <f t="shared" si="55"/>
        <v/>
      </c>
      <c r="BC85" s="56" t="str">
        <f t="shared" si="55"/>
        <v/>
      </c>
      <c r="BD85" s="56" t="str">
        <f t="shared" si="55"/>
        <v/>
      </c>
      <c r="BE85" s="56" t="str">
        <f t="shared" si="55"/>
        <v/>
      </c>
      <c r="BF85" s="56" t="str">
        <f t="shared" si="55"/>
        <v/>
      </c>
      <c r="BG85" s="56" t="str">
        <f t="shared" si="55"/>
        <v/>
      </c>
      <c r="BH85" s="56" t="str">
        <f t="shared" si="48"/>
        <v/>
      </c>
      <c r="BI85" s="56" t="str">
        <f t="shared" si="48"/>
        <v/>
      </c>
      <c r="BJ85" s="56" t="str">
        <f t="shared" si="48"/>
        <v>u</v>
      </c>
      <c r="BK85" s="57" t="str">
        <f t="shared" si="48"/>
        <v/>
      </c>
      <c r="BL85" s="13">
        <v>78</v>
      </c>
      <c r="BM85" s="87">
        <v>15</v>
      </c>
      <c r="BN85" s="30"/>
      <c r="BO85" s="30"/>
      <c r="BP85" s="30"/>
      <c r="BQ85" s="30"/>
      <c r="BR85" s="30"/>
      <c r="BS85" s="30"/>
      <c r="BT85" s="30"/>
      <c r="BU85" s="30"/>
      <c r="BV85" s="30"/>
      <c r="BW85" s="30"/>
    </row>
    <row r="86" spans="1:75" ht="20" customHeight="1" x14ac:dyDescent="0.35">
      <c r="A86" s="13">
        <v>79</v>
      </c>
      <c r="B86" s="91"/>
      <c r="C86" s="45" t="s">
        <v>171</v>
      </c>
      <c r="D86" s="46" t="s">
        <v>173</v>
      </c>
      <c r="E86" s="45" t="s">
        <v>110</v>
      </c>
      <c r="F86" s="47">
        <f>D2</f>
        <v>44928</v>
      </c>
      <c r="G86" s="23">
        <v>45280</v>
      </c>
      <c r="H86" s="49">
        <f t="shared" si="56"/>
        <v>253</v>
      </c>
      <c r="I86" s="80" t="s">
        <v>41</v>
      </c>
      <c r="J86" s="34">
        <v>0</v>
      </c>
      <c r="K86" s="35">
        <v>1</v>
      </c>
      <c r="L86" s="32" t="str">
        <f t="shared" si="52"/>
        <v/>
      </c>
      <c r="M86" s="32" t="str">
        <f t="shared" si="52"/>
        <v/>
      </c>
      <c r="N86" s="32" t="str">
        <f t="shared" si="52"/>
        <v/>
      </c>
      <c r="O86" s="32" t="str">
        <f t="shared" si="52"/>
        <v/>
      </c>
      <c r="P86" s="32" t="str">
        <f t="shared" si="52"/>
        <v/>
      </c>
      <c r="Q86" s="32" t="str">
        <f t="shared" si="52"/>
        <v/>
      </c>
      <c r="R86" s="32" t="str">
        <f t="shared" si="52"/>
        <v/>
      </c>
      <c r="S86" s="32" t="str">
        <f t="shared" si="52"/>
        <v/>
      </c>
      <c r="T86" s="32" t="str">
        <f t="shared" si="52"/>
        <v/>
      </c>
      <c r="U86" s="32" t="str">
        <f t="shared" si="52"/>
        <v/>
      </c>
      <c r="V86" s="32" t="str">
        <f t="shared" si="52"/>
        <v/>
      </c>
      <c r="W86" s="32" t="str">
        <f t="shared" si="52"/>
        <v/>
      </c>
      <c r="X86" s="32" t="str">
        <f t="shared" si="52"/>
        <v/>
      </c>
      <c r="Y86" s="32" t="str">
        <f t="shared" si="52"/>
        <v/>
      </c>
      <c r="Z86" s="32" t="str">
        <f t="shared" si="52"/>
        <v/>
      </c>
      <c r="AA86" s="32" t="str">
        <f t="shared" si="52"/>
        <v/>
      </c>
      <c r="AB86" s="32" t="str">
        <f t="shared" si="53"/>
        <v/>
      </c>
      <c r="AC86" s="32" t="str">
        <f t="shared" si="53"/>
        <v/>
      </c>
      <c r="AD86" s="32" t="str">
        <f t="shared" si="53"/>
        <v/>
      </c>
      <c r="AE86" s="32" t="str">
        <f t="shared" si="53"/>
        <v/>
      </c>
      <c r="AF86" s="32" t="str">
        <f t="shared" si="53"/>
        <v/>
      </c>
      <c r="AG86" s="32" t="str">
        <f t="shared" si="53"/>
        <v/>
      </c>
      <c r="AH86" s="32" t="str">
        <f t="shared" si="53"/>
        <v/>
      </c>
      <c r="AI86" s="32" t="str">
        <f t="shared" si="53"/>
        <v/>
      </c>
      <c r="AJ86" s="32" t="str">
        <f t="shared" si="53"/>
        <v/>
      </c>
      <c r="AK86" s="32" t="str">
        <f t="shared" si="53"/>
        <v/>
      </c>
      <c r="AL86" s="32" t="str">
        <f t="shared" si="53"/>
        <v/>
      </c>
      <c r="AM86" s="32" t="str">
        <f t="shared" si="53"/>
        <v/>
      </c>
      <c r="AN86" s="32" t="str">
        <f t="shared" si="53"/>
        <v/>
      </c>
      <c r="AO86" s="32" t="str">
        <f t="shared" si="53"/>
        <v/>
      </c>
      <c r="AP86" s="32" t="str">
        <f t="shared" si="53"/>
        <v/>
      </c>
      <c r="AQ86" s="32" t="str">
        <f t="shared" si="53"/>
        <v/>
      </c>
      <c r="AR86" s="32" t="str">
        <f t="shared" si="55"/>
        <v/>
      </c>
      <c r="AS86" s="32" t="str">
        <f t="shared" si="55"/>
        <v/>
      </c>
      <c r="AT86" s="32" t="str">
        <f t="shared" si="55"/>
        <v/>
      </c>
      <c r="AU86" s="32" t="str">
        <f t="shared" si="55"/>
        <v/>
      </c>
      <c r="AV86" s="32" t="str">
        <f t="shared" si="55"/>
        <v/>
      </c>
      <c r="AW86" s="32" t="str">
        <f t="shared" si="55"/>
        <v/>
      </c>
      <c r="AX86" s="32" t="str">
        <f t="shared" si="55"/>
        <v/>
      </c>
      <c r="AY86" s="32" t="str">
        <f t="shared" si="55"/>
        <v/>
      </c>
      <c r="AZ86" s="32" t="str">
        <f t="shared" si="55"/>
        <v/>
      </c>
      <c r="BA86" s="32" t="str">
        <f t="shared" si="55"/>
        <v/>
      </c>
      <c r="BB86" s="32" t="str">
        <f t="shared" si="55"/>
        <v/>
      </c>
      <c r="BC86" s="32" t="str">
        <f t="shared" si="55"/>
        <v/>
      </c>
      <c r="BD86" s="32" t="str">
        <f t="shared" si="55"/>
        <v/>
      </c>
      <c r="BE86" s="32" t="str">
        <f t="shared" si="55"/>
        <v/>
      </c>
      <c r="BF86" s="32" t="str">
        <f t="shared" si="55"/>
        <v/>
      </c>
      <c r="BG86" s="32" t="str">
        <f t="shared" si="55"/>
        <v/>
      </c>
      <c r="BH86" s="32" t="str">
        <f t="shared" si="48"/>
        <v/>
      </c>
      <c r="BI86" s="32" t="str">
        <f t="shared" si="48"/>
        <v/>
      </c>
      <c r="BJ86" s="32" t="str">
        <f t="shared" si="48"/>
        <v>u</v>
      </c>
      <c r="BK86" s="66" t="str">
        <f t="shared" si="48"/>
        <v/>
      </c>
      <c r="BL86" s="13">
        <v>79</v>
      </c>
      <c r="BM86" s="92"/>
      <c r="BN86" s="30" t="s">
        <v>175</v>
      </c>
      <c r="BO86" s="30"/>
      <c r="BP86" s="30"/>
      <c r="BQ86" s="30"/>
      <c r="BR86" s="30"/>
      <c r="BS86" s="30"/>
      <c r="BT86" s="30"/>
      <c r="BU86" s="30"/>
      <c r="BV86" s="30"/>
      <c r="BW86" s="30"/>
    </row>
  </sheetData>
  <mergeCells count="51">
    <mergeCell ref="B40:B43"/>
    <mergeCell ref="BM40:BM43"/>
    <mergeCell ref="BM44:BM48"/>
    <mergeCell ref="B44:B48"/>
    <mergeCell ref="B49:B53"/>
    <mergeCell ref="BM49:BM53"/>
    <mergeCell ref="AL4:AX4"/>
    <mergeCell ref="AY4:BK4"/>
    <mergeCell ref="L4:X4"/>
    <mergeCell ref="Y4:AK4"/>
    <mergeCell ref="AL5:AP5"/>
    <mergeCell ref="AQ5:AT5"/>
    <mergeCell ref="AU5:AX5"/>
    <mergeCell ref="AY5:BC5"/>
    <mergeCell ref="BD5:BG5"/>
    <mergeCell ref="BH5:BK5"/>
    <mergeCell ref="Q5:T5"/>
    <mergeCell ref="U5:X5"/>
    <mergeCell ref="Y5:AB5"/>
    <mergeCell ref="AC5:AG5"/>
    <mergeCell ref="AH5:AK5"/>
    <mergeCell ref="L5:P5"/>
    <mergeCell ref="BM8:BM12"/>
    <mergeCell ref="BM13:BM22"/>
    <mergeCell ref="BM23:BM29"/>
    <mergeCell ref="BM30:BM34"/>
    <mergeCell ref="B35:B39"/>
    <mergeCell ref="B23:B29"/>
    <mergeCell ref="B30:B34"/>
    <mergeCell ref="C24:C28"/>
    <mergeCell ref="E24:E28"/>
    <mergeCell ref="K24:K28"/>
    <mergeCell ref="B8:B12"/>
    <mergeCell ref="B13:B22"/>
    <mergeCell ref="BM35:BM39"/>
    <mergeCell ref="BM54:BM58"/>
    <mergeCell ref="BM59:BM63"/>
    <mergeCell ref="BM64:BM68"/>
    <mergeCell ref="BM69:BM73"/>
    <mergeCell ref="B74:B79"/>
    <mergeCell ref="BM74:BM79"/>
    <mergeCell ref="B54:B58"/>
    <mergeCell ref="B59:B63"/>
    <mergeCell ref="B64:B68"/>
    <mergeCell ref="B69:B73"/>
    <mergeCell ref="BM80:BM81"/>
    <mergeCell ref="B82:B84"/>
    <mergeCell ref="BM82:BM84"/>
    <mergeCell ref="B85:B86"/>
    <mergeCell ref="BM85:BM86"/>
    <mergeCell ref="B80:B81"/>
  </mergeCells>
  <conditionalFormatting sqref="I8:I86">
    <cfRule type="containsText" dxfId="48" priority="153" operator="containsText" text="Blocked">
      <formula>NOT(ISERROR(SEARCH("Blocked",I8)))</formula>
    </cfRule>
  </conditionalFormatting>
  <conditionalFormatting sqref="L8:BK27 L29:BK68 L81:BK81 L83:BK86">
    <cfRule type="expression" dxfId="47" priority="140">
      <formula>AND($I8="Blocked",$J8&gt;0,L$6&lt;=($F8+($G8-$F8)*$J8)-WEEKDAY(($F8+($G8-$F8)*$J8),2)+1,L$6&gt;=$F8-WEEKDAY($F8,2)+1)</formula>
    </cfRule>
    <cfRule type="expression" dxfId="46" priority="142">
      <formula>AND($I8="Complete",L$6=$G8-WEEKDAY($G8,2)+1)</formula>
    </cfRule>
    <cfRule type="expression" dxfId="45" priority="144">
      <formula>AND(J$8&gt;0,L$6&lt;=($F8+($G8-$F8)*$J8)-WEEKDAY(($F8+($G8-$F8)*$J8),2)+1,L$6&gt;=$F8-WEEKDAY($F8,2)+1)</formula>
    </cfRule>
    <cfRule type="expression" dxfId="44" priority="145">
      <formula>AND(I$8&gt;0,L$6&lt;=($E8+($F8-$E8)*$I8)-WEEKDAY(($E8+($F8-$E8)*$I8),2)+1,L$6&gt;=$E8-WEEKDAY($E8,2)+1)</formula>
    </cfRule>
    <cfRule type="expression" dxfId="43" priority="146">
      <formula>AND(L$6&gt;=$F8-(WEEKDAY($F8,2)+1),L$6&lt;=$G8)</formula>
    </cfRule>
    <cfRule type="expression" dxfId="42" priority="150">
      <formula>L$6=(TODAY()-WEEKDAY(TODAY(),2)+1)</formula>
    </cfRule>
  </conditionalFormatting>
  <conditionalFormatting sqref="L28:BK28">
    <cfRule type="expression" dxfId="41" priority="160">
      <formula>AND($I28="Blocked",$J28&gt;0,L$6&lt;=($F28+($G28-$F28)*$J28)-WEEKDAY(($F28+($G28-$F28)*$J28),2)+1,L$6&gt;=$F28-WEEKDAY($F28,2)+1)</formula>
    </cfRule>
    <cfRule type="expression" dxfId="40" priority="161">
      <formula>AND($I28="Complete",L$6=$G28-WEEKDAY($G28,2)+1)</formula>
    </cfRule>
    <cfRule type="expression" dxfId="39" priority="162">
      <formula>AND(J$8&gt;0,L$6&lt;=($F28+($G28-$F28)*$J28)-WEEKDAY(($F28+($G28-$F28)*$J28),2)+1,L$6&gt;=$F28-WEEKDAY($F28,2)+1)</formula>
    </cfRule>
    <cfRule type="expression" dxfId="38" priority="163">
      <formula>AND(I$8&gt;0,L$6&lt;=($E24+($F28-$E24)*$I28)-WEEKDAY(($E24+($F28-$E24)*$I28),2)+1,L$6&gt;=$E24-WEEKDAY($E24,2)+1)</formula>
    </cfRule>
    <cfRule type="expression" dxfId="37" priority="164">
      <formula>AND(L$6&gt;=$F28-(WEEKDAY($F28,2)+1),L$6&lt;=$G28)</formula>
    </cfRule>
    <cfRule type="expression" dxfId="36" priority="165">
      <formula>L$6=(TODAY()-WEEKDAY(TODAY(),2)+1)</formula>
    </cfRule>
  </conditionalFormatting>
  <conditionalFormatting sqref="L72:BK73 BK69:BK71">
    <cfRule type="expression" dxfId="35" priority="73">
      <formula>AND($I69="Blocked",$J69&gt;0,L$6&lt;=($F69+($G69-$F69)*$J69)-WEEKDAY(($F69+($G69-$F69)*$J69),2)+1,L$6&gt;=$F69-WEEKDAY($F69,2)+1)</formula>
    </cfRule>
    <cfRule type="expression" dxfId="34" priority="74">
      <formula>AND($I69="Complete",L$6=$G69-WEEKDAY($G69,2)+1)</formula>
    </cfRule>
    <cfRule type="expression" dxfId="33" priority="75">
      <formula>AND(J$8&gt;0,L$6&lt;=($F69+($G69-$F69)*$J69)-WEEKDAY(($F69+($G69-$F69)*$J69),2)+1,L$6&gt;=$F69-WEEKDAY($F69,2)+1)</formula>
    </cfRule>
    <cfRule type="expression" dxfId="32" priority="76">
      <formula>AND(I$8&gt;0,L$6&lt;=($E69+($F69-$E69)*$I69)-WEEKDAY(($E69+($F69-$E69)*$I69),2)+1,L$6&gt;=$E69-WEEKDAY($E69,2)+1)</formula>
    </cfRule>
    <cfRule type="expression" dxfId="31" priority="77">
      <formula>AND(L$6&gt;=$F69-(WEEKDAY($F69,2)+1),L$6&lt;=$G69)</formula>
    </cfRule>
    <cfRule type="expression" dxfId="30" priority="78">
      <formula>L$6=(TODAY()-WEEKDAY(TODAY(),2)+1)</formula>
    </cfRule>
  </conditionalFormatting>
  <conditionalFormatting sqref="L74:BK78">
    <cfRule type="expression" dxfId="29" priority="67">
      <formula>AND($I74="Blocked",$J74&gt;0,L$6&lt;=($F74+($G74-$F74)*$J74)-WEEKDAY(($F74+($G74-$F74)*$J74),2)+1,L$6&gt;=$F74-WEEKDAY($F74,2)+1)</formula>
    </cfRule>
    <cfRule type="expression" dxfId="28" priority="68">
      <formula>AND($I74="Complete",L$6=$G74-WEEKDAY($G74,2)+1)</formula>
    </cfRule>
    <cfRule type="expression" dxfId="27" priority="69">
      <formula>AND(J$8&gt;0,L$6&lt;=($F74+($G74-$F74)*$J74)-WEEKDAY(($F74+($G74-$F74)*$J74),2)+1,L$6&gt;=$F74-WEEKDAY($F74,2)+1)</formula>
    </cfRule>
    <cfRule type="expression" dxfId="26" priority="70">
      <formula>AND(I$8&gt;0,L$6&lt;=($E74+($F74-$E74)*$I74)-WEEKDAY(($E74+($F74-$E74)*$I74),2)+1,L$6&gt;=$E74-WEEKDAY($E74,2)+1)</formula>
    </cfRule>
    <cfRule type="expression" dxfId="25" priority="71">
      <formula>AND(L$6&gt;=$F74-(WEEKDAY($F74,2)+1),L$6&lt;=$G74)</formula>
    </cfRule>
    <cfRule type="expression" dxfId="24" priority="72">
      <formula>L$6=(TODAY()-WEEKDAY(TODAY(),2)+1)</formula>
    </cfRule>
  </conditionalFormatting>
  <conditionalFormatting sqref="L69:BJ71">
    <cfRule type="expression" dxfId="23" priority="61">
      <formula>AND($I69="Blocked",$J69&gt;0,L$6&lt;=($F69+($G69-$F69)*$J69)-WEEKDAY(($F69+($G69-$F69)*$J69),2)+1,L$6&gt;=$F69-WEEKDAY($F69,2)+1)</formula>
    </cfRule>
    <cfRule type="expression" dxfId="22" priority="62">
      <formula>AND($I69="Complete",L$6=$G69-WEEKDAY($G69,2)+1)</formula>
    </cfRule>
    <cfRule type="expression" dxfId="21" priority="63">
      <formula>AND(J$8&gt;0,L$6&lt;=($F69+($G69-$F69)*$J69)-WEEKDAY(($F69+($G69-$F69)*$J69),2)+1,L$6&gt;=$F69-WEEKDAY($F69,2)+1)</formula>
    </cfRule>
    <cfRule type="expression" dxfId="20" priority="64">
      <formula>AND(I$8&gt;0,L$6&lt;=($E69+($F69-$E69)*$I69)-WEEKDAY(($E69+($F69-$E69)*$I69),2)+1,L$6&gt;=$E69-WEEKDAY($E69,2)+1)</formula>
    </cfRule>
    <cfRule type="expression" dxfId="19" priority="65">
      <formula>AND(L$6&gt;=$F69-(WEEKDAY($F69,2)+1),L$6&lt;=$G69)</formula>
    </cfRule>
    <cfRule type="expression" dxfId="18" priority="66">
      <formula>L$6=(TODAY()-WEEKDAY(TODAY(),2)+1)</formula>
    </cfRule>
  </conditionalFormatting>
  <conditionalFormatting sqref="L79:BK79">
    <cfRule type="expression" dxfId="17" priority="55">
      <formula>AND($I79="Blocked",$J79&gt;0,L$6&lt;=($F79+($G79-$F79)*$J79)-WEEKDAY(($F79+($G79-$F79)*$J79),2)+1,L$6&gt;=$F79-WEEKDAY($F79,2)+1)</formula>
    </cfRule>
    <cfRule type="expression" dxfId="16" priority="56">
      <formula>AND($I79="Complete",L$6=$G79-WEEKDAY($G79,2)+1)</formula>
    </cfRule>
    <cfRule type="expression" dxfId="15" priority="57">
      <formula>AND(J$8&gt;0,L$6&lt;=($F79+($G79-$F79)*$J79)-WEEKDAY(($F79+($G79-$F79)*$J79),2)+1,L$6&gt;=$F79-WEEKDAY($F79,2)+1)</formula>
    </cfRule>
    <cfRule type="expression" dxfId="14" priority="58">
      <formula>AND(I$8&gt;0,L$6&lt;=($E79+($F79-$E79)*$I79)-WEEKDAY(($E79+($F79-$E79)*$I79),2)+1,L$6&gt;=$E79-WEEKDAY($E79,2)+1)</formula>
    </cfRule>
    <cfRule type="expression" dxfId="13" priority="59">
      <formula>AND(L$6&gt;=$F79-(WEEKDAY($F79,2)+1),L$6&lt;=$G79)</formula>
    </cfRule>
    <cfRule type="expression" dxfId="12" priority="60">
      <formula>L$6=(TODAY()-WEEKDAY(TODAY(),2)+1)</formula>
    </cfRule>
  </conditionalFormatting>
  <conditionalFormatting sqref="L80:BK80">
    <cfRule type="expression" dxfId="11" priority="7">
      <formula>AND($I80="Blocked",$J80&gt;0,L$6&lt;=($F80+($G80-$F80)*$J80)-WEEKDAY(($F80+($G80-$F80)*$J80),2)+1,L$6&gt;=$F80-WEEKDAY($F80,2)+1)</formula>
    </cfRule>
    <cfRule type="expression" dxfId="10" priority="8">
      <formula>AND($I80="Complete",L$6=$G80-WEEKDAY($G80,2)+1)</formula>
    </cfRule>
    <cfRule type="expression" dxfId="9" priority="9">
      <formula>AND(J$8&gt;0,L$6&lt;=($F80+($G80-$F80)*$J80)-WEEKDAY(($F80+($G80-$F80)*$J80),2)+1,L$6&gt;=$F80-WEEKDAY($F80,2)+1)</formula>
    </cfRule>
    <cfRule type="expression" dxfId="8" priority="10">
      <formula>AND(I$8&gt;0,L$6&lt;=($E80+($F80-$E80)*$I80)-WEEKDAY(($E80+($F80-$E80)*$I80),2)+1,L$6&gt;=$E80-WEEKDAY($E80,2)+1)</formula>
    </cfRule>
    <cfRule type="expression" dxfId="7" priority="11">
      <formula>AND(L$6&gt;=$F80-(WEEKDAY($F80,2)+1),L$6&lt;=$G80)</formula>
    </cfRule>
    <cfRule type="expression" dxfId="6" priority="12">
      <formula>L$6=(TODAY()-WEEKDAY(TODAY(),2)+1)</formula>
    </cfRule>
  </conditionalFormatting>
  <conditionalFormatting sqref="L82:BK82">
    <cfRule type="expression" dxfId="5" priority="1">
      <formula>AND($I82="Blocked",$J82&gt;0,L$6&lt;=($F82+($G82-$F82)*$J82)-WEEKDAY(($F82+($G82-$F82)*$J82),2)+1,L$6&gt;=$F82-WEEKDAY($F82,2)+1)</formula>
    </cfRule>
    <cfRule type="expression" dxfId="4" priority="2">
      <formula>AND($I82="Complete",L$6=$G82-WEEKDAY($G82,2)+1)</formula>
    </cfRule>
    <cfRule type="expression" dxfId="3" priority="3">
      <formula>AND(J$8&gt;0,L$6&lt;=($F82+($G82-$F82)*$J82)-WEEKDAY(($F82+($G82-$F82)*$J82),2)+1,L$6&gt;=$F82-WEEKDAY($F82,2)+1)</formula>
    </cfRule>
    <cfRule type="expression" dxfId="2" priority="4">
      <formula>AND(I$8&gt;0,L$6&lt;=($E82+($F82-$E82)*$I82)-WEEKDAY(($E82+($F82-$E82)*$I82),2)+1,L$6&gt;=$E82-WEEKDAY($E82,2)+1)</formula>
    </cfRule>
    <cfRule type="expression" dxfId="1" priority="5">
      <formula>AND(L$6&gt;=$F82-(WEEKDAY($F82,2)+1),L$6&lt;=$G82)</formula>
    </cfRule>
    <cfRule type="expression" dxfId="0" priority="6">
      <formula>L$6=(TODAY()-WEEKDAY(TODAY(),2)+1)</formula>
    </cfRule>
  </conditionalFormatting>
  <pageMargins left="0.7" right="0.7" top="0.75" bottom="0.75" header="0.3" footer="0.3"/>
  <pageSetup paperSize="9" scale="25" orientation="landscape" r:id="rId1"/>
  <ignoredErrors>
    <ignoredError sqref="K82 J23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FBB09D-EF0F-4065-9F7A-DAF1951D5F53}">
          <x14:formula1>
            <xm:f>Status!$D$3:$D$6</xm:f>
          </x14:formula1>
          <xm:sqref>I8:I86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BEDB2-AC11-488E-B5A0-DAFAC20340A4}">
  <dimension ref="D3:H18"/>
  <sheetViews>
    <sheetView workbookViewId="0">
      <selection activeCell="K23" sqref="K23"/>
    </sheetView>
  </sheetViews>
  <sheetFormatPr defaultRowHeight="14.5" x14ac:dyDescent="0.35"/>
  <cols>
    <col min="4" max="4" width="10.6328125" bestFit="1" customWidth="1"/>
    <col min="6" max="6" width="17.453125" customWidth="1"/>
    <col min="7" max="7" width="14.08984375" customWidth="1"/>
  </cols>
  <sheetData>
    <row r="3" spans="4:8" x14ac:dyDescent="0.35">
      <c r="D3" t="s">
        <v>41</v>
      </c>
    </row>
    <row r="4" spans="4:8" x14ac:dyDescent="0.35">
      <c r="D4" t="s">
        <v>42</v>
      </c>
    </row>
    <row r="5" spans="4:8" x14ac:dyDescent="0.35">
      <c r="D5" t="s">
        <v>43</v>
      </c>
    </row>
    <row r="6" spans="4:8" x14ac:dyDescent="0.35">
      <c r="D6" t="s">
        <v>44</v>
      </c>
    </row>
    <row r="12" spans="4:8" x14ac:dyDescent="0.35">
      <c r="H12" t="s">
        <v>176</v>
      </c>
    </row>
    <row r="13" spans="4:8" x14ac:dyDescent="0.35">
      <c r="H13" s="86"/>
    </row>
    <row r="14" spans="4:8" x14ac:dyDescent="0.35">
      <c r="F14" t="s">
        <v>46</v>
      </c>
      <c r="G14" t="s">
        <v>45</v>
      </c>
      <c r="H14" s="86" t="str">
        <f>IF(L$6=($G8-WEEKDAY($G8,2)+1),"u","")</f>
        <v/>
      </c>
    </row>
    <row r="15" spans="4:8" x14ac:dyDescent="0.35">
      <c r="F15" t="s">
        <v>47</v>
      </c>
      <c r="G15" t="s">
        <v>45</v>
      </c>
      <c r="H15" s="86" t="b">
        <f>AND(L$6&gt;=$F8-(WEEKDAY($F8,2)+1),L$6&lt;=$G8)</f>
        <v>1</v>
      </c>
    </row>
    <row r="16" spans="4:8" x14ac:dyDescent="0.35">
      <c r="F16" t="s">
        <v>48</v>
      </c>
      <c r="G16" t="s">
        <v>45</v>
      </c>
      <c r="H16" s="86" t="b">
        <f>AND(J$8&gt;0,L$6&lt;=($F8+($G8-$F8)*$J8)-WEEKDAY(($F8+($G8-$F8)*$J8),2)+1,L$6&gt;=$F8-WEEKDAY($F8,2)+1)</f>
        <v>0</v>
      </c>
    </row>
    <row r="17" spans="6:8" x14ac:dyDescent="0.35">
      <c r="F17" t="s">
        <v>49</v>
      </c>
      <c r="G17" t="s">
        <v>45</v>
      </c>
      <c r="H17" s="86" t="b">
        <f>AND($I8="2Complete",L$6=$G8-WEEKDAY($G8,2)+1)</f>
        <v>0</v>
      </c>
    </row>
    <row r="18" spans="6:8" x14ac:dyDescent="0.35">
      <c r="F18" t="s">
        <v>50</v>
      </c>
      <c r="G18" t="s">
        <v>45</v>
      </c>
      <c r="H18" s="86" t="b">
        <f>AND($I8="Blocked",$J8&gt;0,L$6&lt;=($F8+($G8-$F8)*$J8)-WEEKDAY(($F8+($G8-$F8)*$J8),2)+1,L$6&gt;=$F8-WEEKDAY($F8,2)+1)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DMA Planning 2023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artaserse</dc:creator>
  <cp:lastModifiedBy>Giovanni Artaserse</cp:lastModifiedBy>
  <cp:lastPrinted>2023-05-18T10:53:23Z</cp:lastPrinted>
  <dcterms:created xsi:type="dcterms:W3CDTF">2023-05-16T09:12:31Z</dcterms:created>
  <dcterms:modified xsi:type="dcterms:W3CDTF">2023-07-18T14:12:58Z</dcterms:modified>
</cp:coreProperties>
</file>