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24" tabRatio="500"/>
  </bookViews>
  <sheets>
    <sheet name="TCM-43 Agenda " sheetId="1" r:id="rId1"/>
    <sheet name="Outline of Satellite Meeting" sheetId="5" r:id="rId2"/>
  </sheets>
  <definedNames>
    <definedName name="_xlnm.Print_Area" localSheetId="0">'TCM-43 Agenda '!$B$1:$G$142</definedName>
  </definedNames>
  <calcPr calcId="144525"/>
</workbook>
</file>

<file path=xl/comments1.xml><?xml version="1.0" encoding="utf-8"?>
<comments xmlns="http://schemas.openxmlformats.org/spreadsheetml/2006/main">
  <authors>
    <author>tc={2E0B118C-353B-4D4A-B36F-C8A371D8ADB2}</author>
  </authors>
  <commentList>
    <comment ref="D4" authorId="0">
      <text>
        <r>
          <rPr>
            <sz val="12"/>
            <color rgb="FF000000"/>
            <rFont val="Yu Gothic"/>
            <scheme val="minor"/>
            <charset val="0"/>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Maybe we can insert a column for time in Reno (US) for Hamada-san participation
EU time - 9h</t>
        </r>
      </text>
    </comment>
  </commentList>
</comments>
</file>

<file path=xl/sharedStrings.xml><?xml version="1.0" encoding="utf-8"?>
<sst xmlns="http://schemas.openxmlformats.org/spreadsheetml/2006/main" count="262" uniqueCount="235">
  <si>
    <t>Agenda for TCM-43</t>
  </si>
  <si>
    <t>version 1.3 (19 May 2025)</t>
  </si>
  <si>
    <t>Day-1 @  21 May 2025</t>
  </si>
  <si>
    <t>CEST</t>
  </si>
  <si>
    <t>Duration</t>
  </si>
  <si>
    <t>JST</t>
  </si>
  <si>
    <t>Subject in Session</t>
  </si>
  <si>
    <t>Document ID</t>
  </si>
  <si>
    <r>
      <rPr>
        <b/>
        <i/>
        <sz val="12"/>
        <rFont val="Arial"/>
        <charset val="134"/>
      </rPr>
      <t xml:space="preserve">Session Chair </t>
    </r>
    <r>
      <rPr>
        <b/>
        <sz val="12"/>
        <rFont val="Arial"/>
        <charset val="134"/>
      </rPr>
      <t>/ Speaker</t>
    </r>
  </si>
  <si>
    <t>internet connection, payment for banquet, logistics,  etc.</t>
  </si>
  <si>
    <t>(1) Welcome and introduction</t>
  </si>
  <si>
    <t>Toshihide Ogawa</t>
  </si>
  <si>
    <t>Welcome talk by the Director of the ENEA Nuclear Department</t>
  </si>
  <si>
    <t>Alessandro Dodaro</t>
  </si>
  <si>
    <t>Opening talk</t>
  </si>
  <si>
    <t>TCM43-01-01</t>
  </si>
  <si>
    <t>Sam Davis</t>
  </si>
  <si>
    <t>Agenda of TCM-43</t>
  </si>
  <si>
    <t>TCM43-01-02</t>
  </si>
  <si>
    <t>Action List to be updated at TCM-43</t>
  </si>
  <si>
    <t>TCM43-01-03</t>
  </si>
  <si>
    <t>Manfred Wanner</t>
  </si>
  <si>
    <t>(2) Overall Progress</t>
  </si>
  <si>
    <t>M/E-1 schedule update and Tokamak Assembly</t>
  </si>
  <si>
    <t>TCM43-02-01</t>
  </si>
  <si>
    <r>
      <rPr>
        <sz val="12"/>
        <color theme="1"/>
        <rFont val="Arial"/>
        <charset val="134"/>
      </rPr>
      <t>Koji Takahashi / Yusuke Shibama</t>
    </r>
    <r>
      <rPr>
        <sz val="12"/>
        <color rgb="FFFF0000"/>
        <rFont val="Arial"/>
        <charset val="134"/>
      </rPr>
      <t xml:space="preserve"> (remote)</t>
    </r>
  </si>
  <si>
    <t>Enhancement of VV baking system</t>
  </si>
  <si>
    <t>TCM43-02-02</t>
  </si>
  <si>
    <t>Yuya Akazawa</t>
  </si>
  <si>
    <t>VV safety logic and exhaust system including drain</t>
  </si>
  <si>
    <t>TCM43-02-03</t>
  </si>
  <si>
    <r>
      <rPr>
        <sz val="12"/>
        <color theme="1"/>
        <rFont val="Arial"/>
        <charset val="134"/>
      </rPr>
      <t>Hiroki Kayano</t>
    </r>
    <r>
      <rPr>
        <sz val="12"/>
        <color rgb="FFFF0000"/>
        <rFont val="Arial"/>
        <charset val="134"/>
      </rPr>
      <t xml:space="preserve"> (remote)</t>
    </r>
  </si>
  <si>
    <t>Coffee break</t>
  </si>
  <si>
    <t>(3) In-vessel</t>
  </si>
  <si>
    <t>Masami Seki</t>
  </si>
  <si>
    <t>Massive Gas Injection (MGI) and path towards acceptance</t>
  </si>
  <si>
    <t>TCM43-03-01</t>
  </si>
  <si>
    <r>
      <rPr>
        <sz val="12"/>
        <color theme="1"/>
        <rFont val="Arial"/>
        <charset val="134"/>
      </rPr>
      <t>Antti Jokinen</t>
    </r>
    <r>
      <rPr>
        <sz val="12"/>
        <color rgb="FFFF0000"/>
        <rFont val="Arial"/>
        <charset val="134"/>
      </rPr>
      <t xml:space="preserve"> (remote)</t>
    </r>
    <r>
      <rPr>
        <sz val="12"/>
        <color theme="1"/>
        <rFont val="Arial"/>
        <charset val="134"/>
      </rPr>
      <t xml:space="preserve"> / Shigetoshi Nakamura </t>
    </r>
    <r>
      <rPr>
        <sz val="12"/>
        <color rgb="FFFF0000"/>
        <rFont val="Arial"/>
        <charset val="134"/>
      </rPr>
      <t>(remote)</t>
    </r>
  </si>
  <si>
    <t>Divertor cassette - manufacturing and installation</t>
  </si>
  <si>
    <t>TCM43-03-02</t>
  </si>
  <si>
    <r>
      <rPr>
        <sz val="12"/>
        <color theme="1"/>
        <rFont val="Arial"/>
        <charset val="134"/>
      </rPr>
      <t xml:space="preserve">Takao Hayashi </t>
    </r>
    <r>
      <rPr>
        <sz val="12"/>
        <color rgb="FFFF0000"/>
        <rFont val="Arial"/>
        <charset val="134"/>
      </rPr>
      <t>(remote)</t>
    </r>
  </si>
  <si>
    <t>FPPC design/manufacturing/feeders/interfaces</t>
  </si>
  <si>
    <t>TCM43-03-03</t>
  </si>
  <si>
    <r>
      <rPr>
        <sz val="12"/>
        <color theme="1"/>
        <rFont val="Arial"/>
        <charset val="134"/>
      </rPr>
      <t>Katsuhiko Tsuchiya</t>
    </r>
    <r>
      <rPr>
        <sz val="12"/>
        <color rgb="FFFF0000"/>
        <rFont val="Arial"/>
        <charset val="134"/>
      </rPr>
      <t xml:space="preserve"> (remote)</t>
    </r>
  </si>
  <si>
    <t>Cryopumps trial installation and preparation for installation in VV</t>
  </si>
  <si>
    <t>TCM43-03-04</t>
  </si>
  <si>
    <t>Kazuma Fukui</t>
  </si>
  <si>
    <t>JA other in-vessel activities</t>
  </si>
  <si>
    <t>TCM43-03-05</t>
  </si>
  <si>
    <r>
      <rPr>
        <sz val="12"/>
        <color theme="1"/>
        <rFont val="Arial"/>
        <charset val="134"/>
      </rPr>
      <t xml:space="preserve">Manabu Takechi </t>
    </r>
    <r>
      <rPr>
        <sz val="12"/>
        <color rgb="FFFF0000"/>
        <rFont val="Arial"/>
        <charset val="134"/>
      </rPr>
      <t>(remote)</t>
    </r>
  </si>
  <si>
    <t>Tungsten ACD procurement</t>
  </si>
  <si>
    <t>TCM43-03-06</t>
  </si>
  <si>
    <t>Valerio Tomarchio / Mario Verrecchia</t>
  </si>
  <si>
    <t>Transition to Tungsten + summary of satellite meeting</t>
  </si>
  <si>
    <t>TCM43-03-07</t>
  </si>
  <si>
    <t>ET / Valerio Tomarchio</t>
  </si>
  <si>
    <t>Summary of satellite meeting on allowed materials for in-vessel components</t>
  </si>
  <si>
    <t>TCM43-03-08</t>
  </si>
  <si>
    <t>Atsushi Owada</t>
  </si>
  <si>
    <t xml:space="preserve">Lunch Break  </t>
  </si>
  <si>
    <t xml:space="preserve">     Technical Tour / Photo                                </t>
  </si>
  <si>
    <t>(4) NBI system</t>
  </si>
  <si>
    <t>NBI system restoration</t>
  </si>
  <si>
    <t>TCM43-04-01</t>
  </si>
  <si>
    <r>
      <rPr>
        <sz val="12"/>
        <color theme="1"/>
        <rFont val="Arial"/>
        <charset val="134"/>
      </rPr>
      <t xml:space="preserve">Junichi Hiratsuka </t>
    </r>
    <r>
      <rPr>
        <sz val="12"/>
        <color rgb="FFFF0000"/>
        <rFont val="Arial"/>
        <charset val="134"/>
      </rPr>
      <t>(remote)</t>
    </r>
  </si>
  <si>
    <t>(5) Diagnostics</t>
  </si>
  <si>
    <t>Kaname Kizu</t>
  </si>
  <si>
    <t>QST diagnostics + X-ray Imaging Crystal Spectrometer (XICS)</t>
  </si>
  <si>
    <t>TCM43-05-01</t>
  </si>
  <si>
    <r>
      <rPr>
        <sz val="12"/>
        <color theme="1"/>
        <rFont val="Arial"/>
        <charset val="134"/>
      </rPr>
      <t xml:space="preserve">Hiroto Homma / Tomohide Nakano </t>
    </r>
    <r>
      <rPr>
        <sz val="12"/>
        <color rgb="FFFF0000"/>
        <rFont val="Arial"/>
        <charset val="134"/>
      </rPr>
      <t>(remote)</t>
    </r>
  </si>
  <si>
    <t xml:space="preserve">VUV Divertor Spectrometer </t>
  </si>
  <si>
    <t>TCM43-05-02</t>
  </si>
  <si>
    <t>Andrea Belpane / Marco Valisa</t>
  </si>
  <si>
    <t>Tangential Phase Contrast Imaging (TPCI)</t>
  </si>
  <si>
    <t>TCM43-05-03</t>
  </si>
  <si>
    <t>Stefano Coda / Marc Noël</t>
  </si>
  <si>
    <t>Thomson Scattering System (TSS)</t>
  </si>
  <si>
    <t>TCM43-05-04</t>
  </si>
  <si>
    <t>Federico D'Isa / Roberto Pasqualotto</t>
  </si>
  <si>
    <t>Fast-Ion Deuterium Alpha (FIDA)</t>
  </si>
  <si>
    <t>TCM43-05-05</t>
  </si>
  <si>
    <r>
      <rPr>
        <sz val="12"/>
        <color theme="1"/>
        <rFont val="Arial"/>
        <charset val="134"/>
      </rPr>
      <t>Christopher Muscatello</t>
    </r>
    <r>
      <rPr>
        <sz val="12"/>
        <color rgb="FFFF0000"/>
        <rFont val="Arial"/>
        <charset val="134"/>
      </rPr>
      <t xml:space="preserve"> (remote)</t>
    </r>
  </si>
  <si>
    <t>Status of Neutronics studies</t>
  </si>
  <si>
    <t>TCM43-05-06</t>
  </si>
  <si>
    <t>Álvaro Cubi</t>
  </si>
  <si>
    <t>New enhancements</t>
  </si>
  <si>
    <t>TCM43-05-07</t>
  </si>
  <si>
    <t>Carlo Sozzi / Mario Cavinato</t>
  </si>
  <si>
    <t xml:space="preserve"> </t>
  </si>
  <si>
    <t>Closing</t>
  </si>
  <si>
    <t>Banquet</t>
  </si>
  <si>
    <t xml:space="preserve">The secretariat for TCM-43: </t>
  </si>
  <si>
    <t>Toshihide OGAWA @ STP-PT (ogawa.toshihide@qst.go.jp)</t>
  </si>
  <si>
    <t xml:space="preserve">The organizers for TCM-43: </t>
  </si>
  <si>
    <t xml:space="preserve">Valerio TOMARCHIO @ EU-HT (Valerio.Tomarchio@f4e.europa.eu) </t>
  </si>
  <si>
    <t xml:space="preserve">Matteo IAFRATI @ ENEA (matteo.iafrati@enea.it) </t>
  </si>
  <si>
    <t>Presentation file</t>
  </si>
  <si>
    <t>Your presentation file shall be uploaded  into the DMS folder (https://users.jt60sa.org/?uid=2EC83H) with name as "TCM43-01-02.Ogawa".</t>
  </si>
  <si>
    <t>Join from the meeting link:</t>
  </si>
  <si>
    <t xml:space="preserve">Microsoft Teams </t>
  </si>
  <si>
    <t>Join the meeting now</t>
  </si>
  <si>
    <r>
      <rPr>
        <sz val="14"/>
        <color rgb="FF616161"/>
        <rFont val="Arial"/>
        <charset val="134"/>
      </rPr>
      <t>Meeting ID: </t>
    </r>
    <r>
      <rPr>
        <sz val="14"/>
        <color rgb="FF242424"/>
        <rFont val="Arial"/>
        <charset val="134"/>
      </rPr>
      <t>455 111 748 152 9</t>
    </r>
  </si>
  <si>
    <r>
      <rPr>
        <sz val="14"/>
        <color rgb="FF616161"/>
        <rFont val="Arial"/>
        <charset val="134"/>
      </rPr>
      <t>Passcode: </t>
    </r>
    <r>
      <rPr>
        <sz val="14"/>
        <color rgb="FF242424"/>
        <rFont val="Arial"/>
        <charset val="134"/>
      </rPr>
      <t>y9wL7k2j</t>
    </r>
  </si>
  <si>
    <t>Dial in by phone</t>
  </si>
  <si>
    <t>+81 3-4571-2449,,159626021# Japan, Koto-Ku</t>
  </si>
  <si>
    <t>Find a local number</t>
  </si>
  <si>
    <r>
      <rPr>
        <sz val="14"/>
        <color rgb="FF616161"/>
        <rFont val="Arial"/>
        <charset val="134"/>
      </rPr>
      <t>Phone conference ID: </t>
    </r>
    <r>
      <rPr>
        <sz val="14"/>
        <color rgb="FF242424"/>
        <rFont val="Arial"/>
        <charset val="134"/>
      </rPr>
      <t>159 626 021#</t>
    </r>
  </si>
  <si>
    <r>
      <rPr>
        <sz val="14"/>
        <color rgb="FF616161"/>
        <rFont val="Arial"/>
        <charset val="134"/>
      </rPr>
      <t>For organisers: </t>
    </r>
    <r>
      <rPr>
        <u/>
        <sz val="14"/>
        <color rgb="FF5B5FC7"/>
        <rFont val="Arial"/>
        <charset val="134"/>
      </rPr>
      <t>Meeting options</t>
    </r>
    <r>
      <rPr>
        <sz val="18"/>
        <color rgb="FF242424"/>
        <rFont val="Arial"/>
        <charset val="134"/>
      </rPr>
      <t> </t>
    </r>
    <r>
      <rPr>
        <sz val="18"/>
        <color rgb="FFD1D1D1"/>
        <rFont val="Arial"/>
        <charset val="134"/>
      </rPr>
      <t>|</t>
    </r>
    <r>
      <rPr>
        <sz val="18"/>
        <color rgb="FF242424"/>
        <rFont val="Arial"/>
        <charset val="134"/>
      </rPr>
      <t> </t>
    </r>
    <r>
      <rPr>
        <u/>
        <sz val="14"/>
        <color rgb="FF5B5FC7"/>
        <rFont val="Arial"/>
        <charset val="134"/>
      </rPr>
      <t>Reset dial-in PIN</t>
    </r>
  </si>
  <si>
    <t>Day-2 @  22 May 2025</t>
  </si>
  <si>
    <t>Session Chair / Speaker</t>
  </si>
  <si>
    <t>(6) In-vessel</t>
  </si>
  <si>
    <t xml:space="preserve">Pellet Launching System (PLS) </t>
  </si>
  <si>
    <t>TCM43-06-01</t>
  </si>
  <si>
    <r>
      <rPr>
        <sz val="12"/>
        <color theme="1"/>
        <rFont val="Arial"/>
        <charset val="134"/>
      </rPr>
      <t xml:space="preserve">Mario Cavinato / Peter Lang / Satoshi Yamamoto </t>
    </r>
    <r>
      <rPr>
        <sz val="12"/>
        <color rgb="FFFF0000"/>
        <rFont val="Arial"/>
        <charset val="134"/>
      </rPr>
      <t>(remote)</t>
    </r>
  </si>
  <si>
    <t>(7) Power Supplies</t>
  </si>
  <si>
    <t>Giampaolo Frello</t>
  </si>
  <si>
    <t>ECRF PS (+ Summary of sattelite meeting on ECRF PS if needed)</t>
  </si>
  <si>
    <t>TCM43-07-01</t>
  </si>
  <si>
    <r>
      <rPr>
        <sz val="12"/>
        <color theme="1" tint="0.0499893185216834"/>
        <rFont val="Arial"/>
        <charset val="134"/>
      </rPr>
      <t xml:space="preserve">Luca Novello / Giampaolo Frello </t>
    </r>
    <r>
      <rPr>
        <sz val="12"/>
        <color rgb="FFFF0000"/>
        <rFont val="Arial"/>
        <charset val="134"/>
      </rPr>
      <t>(remote)</t>
    </r>
  </si>
  <si>
    <t>JA activities for Magnet Power Supplies</t>
  </si>
  <si>
    <t>TCM43-07-02</t>
  </si>
  <si>
    <r>
      <rPr>
        <sz val="12"/>
        <color theme="1"/>
        <rFont val="Arial"/>
        <charset val="134"/>
      </rPr>
      <t xml:space="preserve">Kunihito Yamauchi </t>
    </r>
    <r>
      <rPr>
        <sz val="12"/>
        <color rgb="FFFF0000"/>
        <rFont val="Arial"/>
        <charset val="134"/>
      </rPr>
      <t>(remote)</t>
    </r>
    <r>
      <rPr>
        <sz val="12"/>
        <color theme="1"/>
        <rFont val="Arial"/>
        <charset val="134"/>
      </rPr>
      <t xml:space="preserve"> / Katsuhiro Shimada </t>
    </r>
    <r>
      <rPr>
        <sz val="12"/>
        <color rgb="FFFF0000"/>
        <rFont val="Arial"/>
        <charset val="134"/>
      </rPr>
      <t>(remote)</t>
    </r>
  </si>
  <si>
    <t>EU activities for Magnet Power Supplies under MSMPS PA
+ TF grounding resistor final decision</t>
  </si>
  <si>
    <t>TCM43-07-03</t>
  </si>
  <si>
    <t>Luca Novello / Giampaolo Frello</t>
  </si>
  <si>
    <t>(8) ECRF system</t>
  </si>
  <si>
    <t>EU activities (TL components/loads/windows/vat valve/vacuum components)</t>
  </si>
  <si>
    <t>TCM43-08-01</t>
  </si>
  <si>
    <t>Luca Novello / Mario Cavinato</t>
  </si>
  <si>
    <t xml:space="preserve">JA activities </t>
  </si>
  <si>
    <t>TCM43-08-02</t>
  </si>
  <si>
    <t>Ryosuke Ikeda</t>
  </si>
  <si>
    <t>TL components procurement</t>
  </si>
  <si>
    <t>TCM43-08-03</t>
  </si>
  <si>
    <t>(9) Data access etc.</t>
  </si>
  <si>
    <t>Antti Jokinen</t>
  </si>
  <si>
    <t>Progress report on IFERC network integration</t>
  </si>
  <si>
    <t>TCM43-09-01</t>
  </si>
  <si>
    <r>
      <rPr>
        <sz val="12"/>
        <color theme="1"/>
        <rFont val="Arial"/>
        <charset val="134"/>
      </rPr>
      <t xml:space="preserve">Hajime Urano </t>
    </r>
    <r>
      <rPr>
        <sz val="12"/>
        <color rgb="FFFF0000"/>
        <rFont val="Arial"/>
        <charset val="134"/>
      </rPr>
      <t>(remote)</t>
    </r>
  </si>
  <si>
    <t>Progress report on the procurement of the new analysis server</t>
  </si>
  <si>
    <t>TCM43-09-02</t>
  </si>
  <si>
    <r>
      <rPr>
        <sz val="12"/>
        <color theme="1"/>
        <rFont val="Arial"/>
        <charset val="134"/>
      </rPr>
      <t xml:space="preserve">Shinichiro Kojima </t>
    </r>
    <r>
      <rPr>
        <sz val="12"/>
        <color rgb="FFFF0000"/>
        <rFont val="Arial"/>
        <charset val="134"/>
      </rPr>
      <t>(remote)</t>
    </r>
  </si>
  <si>
    <t>Cyber-attack and related actions (temporary local access, EU backup server, etc..)</t>
  </si>
  <si>
    <t>TCM43-09-03</t>
  </si>
  <si>
    <r>
      <rPr>
        <sz val="12"/>
        <color theme="1"/>
        <rFont val="Arial"/>
        <charset val="134"/>
      </rPr>
      <t xml:space="preserve">Hajime Urano </t>
    </r>
    <r>
      <rPr>
        <sz val="12"/>
        <color rgb="FFFF0000"/>
        <rFont val="Arial"/>
        <charset val="134"/>
      </rPr>
      <t>(remote)</t>
    </r>
    <r>
      <rPr>
        <sz val="12"/>
        <color theme="1"/>
        <rFont val="Arial"/>
        <charset val="134"/>
      </rPr>
      <t xml:space="preserve"> / Antti Jokinen </t>
    </r>
    <r>
      <rPr>
        <sz val="12"/>
        <color rgb="FFFF0000"/>
        <rFont val="Arial"/>
        <charset val="134"/>
      </rPr>
      <t>(remote)</t>
    </r>
  </si>
  <si>
    <t>Improvements on JT-60SA Machine Protection System for OP-2</t>
  </si>
  <si>
    <t>TCM43-09-04</t>
  </si>
  <si>
    <r>
      <rPr>
        <sz val="12"/>
        <color theme="1"/>
        <rFont val="Arial"/>
        <charset val="134"/>
      </rPr>
      <t>Michiharu Sueoka</t>
    </r>
    <r>
      <rPr>
        <sz val="12"/>
        <color rgb="FFFF0000"/>
        <rFont val="Arial"/>
        <charset val="134"/>
      </rPr>
      <t xml:space="preserve"> (remote)</t>
    </r>
  </si>
  <si>
    <t>(10) Magnet / Cryogenic system</t>
  </si>
  <si>
    <t xml:space="preserve">EF reinforcement </t>
  </si>
  <si>
    <t>TCM43-10-01</t>
  </si>
  <si>
    <r>
      <rPr>
        <sz val="12"/>
        <color theme="1"/>
        <rFont val="Arial"/>
        <charset val="134"/>
      </rPr>
      <t xml:space="preserve">Katsuhiko Tsuchiya </t>
    </r>
    <r>
      <rPr>
        <sz val="12"/>
        <color rgb="FFFF0000"/>
        <rFont val="Arial"/>
        <charset val="134"/>
      </rPr>
      <t>(remote)</t>
    </r>
  </si>
  <si>
    <t xml:space="preserve">CS reinforcement </t>
  </si>
  <si>
    <t>TCM43-10-02</t>
  </si>
  <si>
    <r>
      <rPr>
        <sz val="12"/>
        <color theme="1"/>
        <rFont val="Arial"/>
        <charset val="134"/>
      </rPr>
      <t xml:space="preserve">Haruyuki Murakami </t>
    </r>
    <r>
      <rPr>
        <sz val="12"/>
        <color rgb="FFFF0000"/>
        <rFont val="Arial"/>
        <charset val="134"/>
      </rPr>
      <t>(remote)</t>
    </r>
  </si>
  <si>
    <t>Vacuum Monitoring System (VMS) PA and overview on activities</t>
  </si>
  <si>
    <t>TCM43-10-03</t>
  </si>
  <si>
    <r>
      <rPr>
        <sz val="12"/>
        <color theme="1" tint="0.0499893185216834"/>
        <rFont val="Arial"/>
        <charset val="134"/>
      </rPr>
      <t xml:space="preserve">Antti Jokinen </t>
    </r>
    <r>
      <rPr>
        <sz val="12"/>
        <color rgb="FFFF0000"/>
        <rFont val="Arial"/>
        <charset val="134"/>
      </rPr>
      <t>(remote)</t>
    </r>
    <r>
      <rPr>
        <sz val="12"/>
        <color theme="1" tint="0.0499893185216834"/>
        <rFont val="Arial"/>
        <charset val="134"/>
      </rPr>
      <t xml:space="preserve"> / Louis Zani</t>
    </r>
  </si>
  <si>
    <t>(11) Magnet / Cryogenic system (Cont.)</t>
  </si>
  <si>
    <t>Carlos Ortiz Ferrer</t>
  </si>
  <si>
    <t>Summary of satellite meeting on Cryoplant maintenance PA</t>
  </si>
  <si>
    <t>TCM43-11-01</t>
  </si>
  <si>
    <r>
      <rPr>
        <sz val="12"/>
        <color theme="1"/>
        <rFont val="Arial"/>
        <charset val="134"/>
      </rPr>
      <t>Carlos Ortiz Ferrer / Kazuya Hamada</t>
    </r>
    <r>
      <rPr>
        <sz val="12"/>
        <color rgb="FFFF0000"/>
        <rFont val="Arial"/>
        <charset val="134"/>
      </rPr>
      <t xml:space="preserve"> (remote)</t>
    </r>
  </si>
  <si>
    <t>Summary of satellite meeting on quench detection and quench analysis (including Coil protection interlock)</t>
  </si>
  <si>
    <t>TCM43-11-02</t>
  </si>
  <si>
    <t>Shogo Sonoda / Louis Zani</t>
  </si>
  <si>
    <t>HTS CL (PA introduction)</t>
  </si>
  <si>
    <t>TCM43-11-03</t>
  </si>
  <si>
    <t>Luca Novello / Manfred Wanner</t>
  </si>
  <si>
    <t>CS joint activities</t>
  </si>
  <si>
    <t>TCM43-11-04</t>
  </si>
  <si>
    <t>Michele Bombardieri / Carlos Ortiz Ferrer / Louis Zani</t>
  </si>
  <si>
    <t>Summary of satellite meeting on thermo-hydraulic simulations of PF coils</t>
  </si>
  <si>
    <t>TCM43-11-05</t>
  </si>
  <si>
    <t>Louis Zani / Shogo Sonoda</t>
  </si>
  <si>
    <t>Summary of satellite meeting on cryopump operation</t>
  </si>
  <si>
    <t>TCM43-11-06</t>
  </si>
  <si>
    <t>(12) Preparation for Op-2</t>
  </si>
  <si>
    <t>Overall plan for Op-2</t>
  </si>
  <si>
    <t>TCM43-12-01</t>
  </si>
  <si>
    <t>Koji Takahashi</t>
  </si>
  <si>
    <t>Experiment Team Report</t>
  </si>
  <si>
    <t>TCM43-12-02</t>
  </si>
  <si>
    <r>
      <rPr>
        <sz val="12"/>
        <color theme="1"/>
        <rFont val="Arial"/>
        <charset val="134"/>
      </rPr>
      <t xml:space="preserve">Jeronimo Garcia </t>
    </r>
    <r>
      <rPr>
        <sz val="12"/>
        <color rgb="FFFF0000"/>
        <rFont val="Arial"/>
        <charset val="134"/>
      </rPr>
      <t>(remote)</t>
    </r>
  </si>
  <si>
    <t>HV tests strategy of EF and CS magnets in preparation of Op-2</t>
  </si>
  <si>
    <t>TCM43-12-03</t>
  </si>
  <si>
    <r>
      <rPr>
        <sz val="12"/>
        <color theme="1"/>
        <rFont val="Arial"/>
        <charset val="134"/>
      </rPr>
      <t>Kazuya Hamada</t>
    </r>
    <r>
      <rPr>
        <sz val="12"/>
        <color rgb="FFFF0000"/>
        <rFont val="Arial"/>
        <charset val="134"/>
      </rPr>
      <t xml:space="preserve"> (remote)</t>
    </r>
  </si>
  <si>
    <t>Experimental program, scenarios and essential tools for main research items</t>
  </si>
  <si>
    <t>TCM43-12-04</t>
  </si>
  <si>
    <t>Maiko Yoshida</t>
  </si>
  <si>
    <t>Commissioning plan</t>
  </si>
  <si>
    <t>TCM43-12-05</t>
  </si>
  <si>
    <r>
      <rPr>
        <sz val="12"/>
        <color theme="1"/>
        <rFont val="Arial"/>
        <charset val="134"/>
      </rPr>
      <t xml:space="preserve">Satoshi Yamamoto </t>
    </r>
    <r>
      <rPr>
        <sz val="12"/>
        <color rgb="FFFF0000"/>
        <rFont val="Arial"/>
        <charset val="134"/>
      </rPr>
      <t xml:space="preserve">(remote) </t>
    </r>
    <r>
      <rPr>
        <sz val="12"/>
        <color theme="1"/>
        <rFont val="Arial"/>
        <charset val="134"/>
      </rPr>
      <t xml:space="preserve">/ Masakatsu Fukumoto </t>
    </r>
    <r>
      <rPr>
        <sz val="12"/>
        <color rgb="FFFF0000"/>
        <rFont val="Arial"/>
        <charset val="134"/>
      </rPr>
      <t>(remote)</t>
    </r>
  </si>
  <si>
    <t>(13) Project management</t>
  </si>
  <si>
    <t>Status and issues of Configuration Control Models (scope may change)</t>
  </si>
  <si>
    <t>TCM43-13-01</t>
  </si>
  <si>
    <t>Nandor Hajnal</t>
  </si>
  <si>
    <t>PID update (input request)</t>
  </si>
  <si>
    <t>TCM43-13-02</t>
  </si>
  <si>
    <t>Action list during TCM-43</t>
  </si>
  <si>
    <t>TCM43-13-03</t>
  </si>
  <si>
    <t>(14) Future plans</t>
  </si>
  <si>
    <t>Future plans</t>
  </si>
  <si>
    <t>TCM43-14-01</t>
  </si>
  <si>
    <t>date / place</t>
  </si>
  <si>
    <t>Room A</t>
  </si>
  <si>
    <t>Room B</t>
  </si>
  <si>
    <t>Room c</t>
  </si>
  <si>
    <t>19 May
 2025
09:00 - 11:00</t>
  </si>
  <si>
    <t>Tungsten Transition meeting
(ELs/PMs/PL/EF)</t>
  </si>
  <si>
    <r>
      <rPr>
        <b/>
        <sz val="14"/>
        <color theme="1" tint="0.0499893185216834"/>
        <rFont val="Yu Gothic"/>
        <charset val="134"/>
      </rPr>
      <t>Satellite meeting
Status of CS joint mock-up
(Ortiz/Zani/</t>
    </r>
    <r>
      <rPr>
        <b/>
        <sz val="14"/>
        <color theme="1" tint="0.0499893185216834"/>
        <rFont val="Yu Gothic"/>
        <charset val="128"/>
      </rPr>
      <t>Mizumaki/Hamada/ 
Kashiwag</t>
    </r>
    <r>
      <rPr>
        <b/>
        <sz val="14"/>
        <color theme="1" tint="0.0499893185216834"/>
        <rFont val="Yu Gothic"/>
        <charset val="134"/>
      </rPr>
      <t>i/Bombardieri/Nguyen)</t>
    </r>
  </si>
  <si>
    <t>19 May
 2025
11:00 - 13:00</t>
  </si>
  <si>
    <r>
      <rPr>
        <b/>
        <sz val="14"/>
        <color theme="1" tint="0.0499893185216834"/>
        <rFont val="Yu Gothic"/>
        <charset val="134"/>
      </rPr>
      <t>MGI installation/RE detection &amp; Synergies with DTT
(Jokinen/Cavinato/Sozzi/
Hajnal/Ortiz/Innocente/
Laboni/</t>
    </r>
    <r>
      <rPr>
        <b/>
        <sz val="14"/>
        <color theme="1" tint="0.0499893185216834"/>
        <rFont val="Yu Gothic"/>
        <charset val="128"/>
      </rPr>
      <t>Nakamura/Kashiwagi/Tsuru/Takechi</t>
    </r>
    <r>
      <rPr>
        <b/>
        <sz val="14"/>
        <color theme="1" tint="0.0499893185216834"/>
        <rFont val="Yu Gothic"/>
        <charset val="134"/>
      </rPr>
      <t>/PMs)</t>
    </r>
  </si>
  <si>
    <t>19 May
 2025
14:00 - 16:00</t>
  </si>
  <si>
    <r>
      <rPr>
        <b/>
        <sz val="14"/>
        <color theme="1" tint="0.0499893185216834"/>
        <rFont val="Yu Gothic"/>
        <charset val="134"/>
      </rPr>
      <t>Satellite Meeting
Magnet quench detection meeting 
(Zani/</t>
    </r>
    <r>
      <rPr>
        <b/>
        <sz val="14"/>
        <color theme="1" tint="0.0499893185216834"/>
        <rFont val="Yu Gothic"/>
        <charset val="128"/>
      </rPr>
      <t>Hamada/Sonoda/Fukui</t>
    </r>
    <r>
      <rPr>
        <b/>
        <sz val="14"/>
        <color theme="1" tint="0.0499893185216834"/>
        <rFont val="Yu Gothic"/>
        <charset val="134"/>
      </rPr>
      <t>Murakami/Franconnet/
FiamozziZignani)</t>
    </r>
  </si>
  <si>
    <t>Satellite Meeting
OP2 planning
(ELs/PL/PMs/EF)</t>
  </si>
  <si>
    <t>20 May
 2025
09:00 - 11:00</t>
  </si>
  <si>
    <r>
      <rPr>
        <b/>
        <sz val="14"/>
        <color theme="1" tint="0.0499893185216834"/>
        <rFont val="Yu Gothic"/>
        <charset val="134"/>
      </rPr>
      <t xml:space="preserve">Satellite Meeting 
Cryopump operation, installation, schedule and interfaces
(Wanner/Hajnal/Ortiz/
</t>
    </r>
    <r>
      <rPr>
        <b/>
        <sz val="14"/>
        <color theme="1" tint="0.0499893185216834"/>
        <rFont val="Yu Gothic"/>
        <charset val="128"/>
      </rPr>
      <t>Fukui</t>
    </r>
    <r>
      <rPr>
        <b/>
        <sz val="14"/>
        <color theme="1" tint="0.0499893185216834"/>
        <rFont val="Yu Gothic"/>
        <charset val="134"/>
      </rPr>
      <t>/PMs)</t>
    </r>
  </si>
  <si>
    <r>
      <rPr>
        <b/>
        <sz val="14"/>
        <color theme="1" tint="0.0499893185216834"/>
        <rFont val="Yu Gothic"/>
        <charset val="134"/>
      </rPr>
      <t xml:space="preserve">VUV
installation and testing
(Cavinato/Belpane/Valisa/
</t>
    </r>
    <r>
      <rPr>
        <b/>
        <sz val="14"/>
        <color theme="1" tint="0.0499893185216834"/>
        <rFont val="Yu Gothic"/>
        <charset val="128"/>
      </rPr>
      <t>Nakano/Homma/Ohtani</t>
    </r>
    <r>
      <rPr>
        <b/>
        <sz val="14"/>
        <color theme="1" tint="0.0499893185216834"/>
        <rFont val="Yu Gothic"/>
        <charset val="134"/>
      </rPr>
      <t>/PMs)</t>
    </r>
  </si>
  <si>
    <t>20 May
 2025
11:00 - 13:00</t>
  </si>
  <si>
    <t>Materials for in-vessel components
(Wanner/Cavinato/Hajnal
Nakano/Owada/PMs)</t>
  </si>
  <si>
    <t>20 May
 2025
14:00 - 15:30</t>
  </si>
  <si>
    <r>
      <rPr>
        <b/>
        <sz val="14"/>
        <color theme="1" tint="0.0499893185216834"/>
        <rFont val="Yu Gothic"/>
        <charset val="134"/>
      </rPr>
      <t>Cryogenics Satellite Meeting
(Ortiz/Wanner/</t>
    </r>
    <r>
      <rPr>
        <b/>
        <sz val="14"/>
        <color theme="1" tint="0.0499893185216834"/>
        <rFont val="Yu Gothic"/>
        <charset val="128"/>
      </rPr>
      <t>Fukui
/Hamada/Hiratsuka/Tobari/Kashiwagi</t>
    </r>
    <r>
      <rPr>
        <b/>
        <sz val="14"/>
        <color theme="1" tint="0.0499893185216834"/>
        <rFont val="Yu Gothic"/>
        <charset val="134"/>
      </rPr>
      <t>/PMs)</t>
    </r>
  </si>
  <si>
    <t>20 May
 2025
15:30 - 17:00</t>
  </si>
  <si>
    <r>
      <rPr>
        <b/>
        <sz val="14"/>
        <color theme="1" tint="0.0499893185216834"/>
        <rFont val="Yu Gothic"/>
        <charset val="134"/>
      </rPr>
      <t>Satellite Meeting
thermo-hydraulic simulations of PF coils
(Zani/</t>
    </r>
    <r>
      <rPr>
        <b/>
        <sz val="14"/>
        <color theme="1" tint="0.0499893185216834"/>
        <rFont val="Yu Gothic"/>
        <charset val="128"/>
      </rPr>
      <t>Sonoda</t>
    </r>
    <r>
      <rPr>
        <b/>
        <sz val="14"/>
        <color theme="1" tint="0.0499893185216834"/>
        <rFont val="Yu Gothic"/>
        <charset val="134"/>
      </rPr>
      <t>/Franconnet/
LeCoz/</t>
    </r>
    <r>
      <rPr>
        <b/>
        <sz val="14"/>
        <color theme="1" tint="0.0499893185216834"/>
        <rFont val="Yu Gothic"/>
        <charset val="128"/>
      </rPr>
      <t>Fukui/Hamada</t>
    </r>
    <r>
      <rPr>
        <b/>
        <sz val="14"/>
        <color theme="1" tint="0.0499893185216834"/>
        <rFont val="Yu Gothic"/>
        <charset val="134"/>
      </rPr>
      <t>)</t>
    </r>
  </si>
  <si>
    <t>ECRF PS Discussion
(Luca/Ikeda
Takahashi)</t>
  </si>
  <si>
    <t>TSS
installation and testing
(Cavinato/Nakano/Hajnal/Homma/
Ohtani/Pasqualotto/D'Isa/PMs)</t>
  </si>
  <si>
    <t>21 May
 2025</t>
  </si>
  <si>
    <r>
      <rPr>
        <b/>
        <i/>
        <sz val="14"/>
        <color theme="1"/>
        <rFont val="Yu Gothic (本文)"/>
        <charset val="128"/>
      </rPr>
      <t xml:space="preserve">TCM-43
</t>
    </r>
    <r>
      <rPr>
        <sz val="14"/>
        <color theme="1"/>
        <rFont val="Yu Gothic (本文)"/>
        <charset val="128"/>
      </rPr>
      <t xml:space="preserve"> 0x:00 - 1x:00</t>
    </r>
  </si>
  <si>
    <t>22 May
  2025</t>
  </si>
  <si>
    <r>
      <rPr>
        <b/>
        <sz val="14"/>
        <color theme="1" tint="0.0499893185216834"/>
        <rFont val="Yu Gothic"/>
        <charset val="134"/>
      </rPr>
      <t xml:space="preserve">23 May
 2025
</t>
    </r>
    <r>
      <rPr>
        <b/>
        <sz val="14"/>
        <color theme="1" tint="0.0499893185216834"/>
        <rFont val="Yu Gothic"/>
        <charset val="128"/>
      </rPr>
      <t>9:00 - 11:00</t>
    </r>
  </si>
  <si>
    <r>
      <rPr>
        <b/>
        <sz val="14"/>
        <color theme="1" tint="0.0499893185216834"/>
        <rFont val="Yu Gothic"/>
        <charset val="134"/>
      </rPr>
      <t>Neutronics &amp; neutron and gamma diagnostics
(Cubi/</t>
    </r>
    <r>
      <rPr>
        <b/>
        <sz val="14"/>
        <color theme="1" tint="0.0499893185216834"/>
        <rFont val="Yu Gothic"/>
        <charset val="128"/>
      </rPr>
      <t>Sumida/Owada/K. Kobayashi</t>
    </r>
    <r>
      <rPr>
        <b/>
        <sz val="14"/>
        <color theme="1" tint="0.0499893185216834"/>
        <rFont val="Yu Gothic"/>
        <charset val="134"/>
      </rPr>
      <t>)</t>
    </r>
  </si>
  <si>
    <t>EU workplan on TFQDV
(Zani/FiamozziZignani)</t>
  </si>
  <si>
    <t xml:space="preserve">23 May
 2025
11:00 - </t>
  </si>
  <si>
    <t>time schedule in Central European Time (CET)</t>
  </si>
</sst>
</file>

<file path=xl/styles.xml><?xml version="1.0" encoding="utf-8"?>
<styleSheet xmlns="http://schemas.openxmlformats.org/spreadsheetml/2006/main" xmlns:xr9="http://schemas.microsoft.com/office/spreadsheetml/2016/revision9">
  <numFmts count="5">
    <numFmt numFmtId="43" formatCode="_ * #,##0.00_ ;_ * \-#,##0.00_ ;_ * &quot;-&quot;??_ ;_ @_ "/>
    <numFmt numFmtId="176" formatCode="_ * #,##0_ ;_ * \-#,##0_ ;_ * &quot;-&quot;??_ ;_ @_ "/>
    <numFmt numFmtId="177" formatCode="_-&quot;\&quot;* #,##0_-\ ;\-&quot;\&quot;* #,##0_-\ ;_-&quot;\&quot;* &quot;-&quot;??_-\ ;_-@_-"/>
    <numFmt numFmtId="178" formatCode="_-&quot;\&quot;* #,##0.00_-\ ;\-&quot;\&quot;* #,##0.00_-\ ;_-&quot;\&quot;* &quot;-&quot;??_-\ ;_-@_-"/>
    <numFmt numFmtId="179" formatCode="h:mm;@"/>
  </numFmts>
  <fonts count="89">
    <font>
      <sz val="12"/>
      <color theme="1"/>
      <name val="Yu Gothic"/>
      <charset val="128"/>
      <scheme val="minor"/>
    </font>
    <font>
      <sz val="11"/>
      <color theme="1" tint="0.0499893185216834"/>
      <name val="Yu Gothic"/>
      <charset val="134"/>
      <scheme val="minor"/>
    </font>
    <font>
      <sz val="11"/>
      <color rgb="FF000000"/>
      <name val="Yu Gothic"/>
      <charset val="134"/>
      <scheme val="minor"/>
    </font>
    <font>
      <sz val="11"/>
      <color theme="1"/>
      <name val="Yu Gothic (本文)"/>
      <charset val="128"/>
    </font>
    <font>
      <i/>
      <sz val="11"/>
      <color theme="1"/>
      <name val="Yu Gothic (本文)"/>
      <charset val="128"/>
    </font>
    <font>
      <b/>
      <sz val="16"/>
      <color theme="1"/>
      <name val="Yu Gothic (本文)"/>
      <charset val="128"/>
    </font>
    <font>
      <b/>
      <sz val="16"/>
      <color rgb="FF000000"/>
      <name val="Yu Gothic"/>
      <charset val="134"/>
      <scheme val="minor"/>
    </font>
    <font>
      <b/>
      <sz val="14"/>
      <color theme="1" tint="0.0499893185216834"/>
      <name val="Yu Gothic (本文)"/>
      <charset val="128"/>
    </font>
    <font>
      <b/>
      <sz val="14"/>
      <color theme="1" tint="0.0499893185216834"/>
      <name val="Yu Gothic"/>
      <charset val="134"/>
    </font>
    <font>
      <b/>
      <sz val="14"/>
      <color theme="1" tint="0.0499893185216834"/>
      <name val="Yu Gothic"/>
      <charset val="134"/>
      <scheme val="minor"/>
    </font>
    <font>
      <sz val="13"/>
      <color theme="1" tint="0.0499893185216834"/>
      <name val="Yu Gothic (本文)"/>
      <charset val="128"/>
    </font>
    <font>
      <sz val="14"/>
      <color theme="1" tint="0.0499893185216834"/>
      <name val="Yu Gothic (本文)"/>
      <charset val="128"/>
    </font>
    <font>
      <b/>
      <sz val="14"/>
      <color theme="1" tint="0.0499893185216834"/>
      <name val="Yu Gothic"/>
      <charset val="128"/>
    </font>
    <font>
      <b/>
      <sz val="14"/>
      <color theme="1"/>
      <name val="Yu Gothic (本文)"/>
      <charset val="128"/>
    </font>
    <font>
      <sz val="13"/>
      <color theme="1"/>
      <name val="Yu Gothic (本文)"/>
      <charset val="128"/>
    </font>
    <font>
      <sz val="14"/>
      <color theme="1"/>
      <name val="Yu Gothic (本文)"/>
      <charset val="128"/>
    </font>
    <font>
      <b/>
      <i/>
      <sz val="14"/>
      <color theme="1"/>
      <name val="Yu Gothic (本文)"/>
      <charset val="128"/>
    </font>
    <font>
      <i/>
      <sz val="14"/>
      <color theme="1"/>
      <name val="Yu Gothic (本文)"/>
      <charset val="128"/>
    </font>
    <font>
      <b/>
      <sz val="14"/>
      <color theme="1"/>
      <name val="Yu Gothic"/>
      <charset val="134"/>
    </font>
    <font>
      <b/>
      <sz val="14"/>
      <color rgb="FF000000"/>
      <name val="Yu Gothic"/>
      <charset val="134"/>
      <scheme val="minor"/>
    </font>
    <font>
      <b/>
      <i/>
      <sz val="11"/>
      <color theme="1"/>
      <name val="Yu Gothic (本文)"/>
      <charset val="128"/>
    </font>
    <font>
      <b/>
      <sz val="12"/>
      <color rgb="FFFF0000"/>
      <name val="Arial"/>
      <charset val="134"/>
    </font>
    <font>
      <sz val="12"/>
      <color theme="1" tint="0.0499893185216834"/>
      <name val="Arial"/>
      <charset val="134"/>
    </font>
    <font>
      <sz val="12"/>
      <color rgb="FFFF0000"/>
      <name val="Arial"/>
      <charset val="134"/>
    </font>
    <font>
      <sz val="14"/>
      <color theme="1"/>
      <name val="Arial"/>
      <charset val="134"/>
    </font>
    <font>
      <b/>
      <sz val="12"/>
      <color theme="1"/>
      <name val="Arial"/>
      <charset val="134"/>
    </font>
    <font>
      <sz val="12"/>
      <color theme="1"/>
      <name val="Arial"/>
      <charset val="134"/>
    </font>
    <font>
      <sz val="12"/>
      <color theme="1"/>
      <name val="Yu Gothic"/>
      <charset val="134"/>
      <scheme val="minor"/>
    </font>
    <font>
      <sz val="12"/>
      <color rgb="FFFF0000"/>
      <name val="Yu Gothic"/>
      <charset val="134"/>
      <scheme val="minor"/>
    </font>
    <font>
      <b/>
      <sz val="24"/>
      <color rgb="FF0416FF"/>
      <name val="Yu Gothic"/>
      <charset val="134"/>
      <scheme val="minor"/>
    </font>
    <font>
      <b/>
      <sz val="12"/>
      <color theme="1" tint="0.0499893185216834"/>
      <name val="Yu Gothic"/>
      <charset val="128"/>
      <scheme val="minor"/>
    </font>
    <font>
      <b/>
      <sz val="12"/>
      <name val="Yu Gothic"/>
      <charset val="134"/>
      <scheme val="minor"/>
    </font>
    <font>
      <b/>
      <sz val="12"/>
      <color rgb="FFFF0000"/>
      <name val="Yu Gothic"/>
      <charset val="134"/>
      <scheme val="minor"/>
    </font>
    <font>
      <b/>
      <i/>
      <sz val="12"/>
      <name val="Yu Gothic"/>
      <charset val="134"/>
      <scheme val="minor"/>
    </font>
    <font>
      <b/>
      <i/>
      <sz val="16"/>
      <name val="Yu Gothic"/>
      <charset val="134"/>
      <scheme val="minor"/>
    </font>
    <font>
      <i/>
      <sz val="16"/>
      <name val="Yu Gothic"/>
      <charset val="134"/>
      <scheme val="minor"/>
    </font>
    <font>
      <sz val="16"/>
      <color theme="1"/>
      <name val="Yu Gothic"/>
      <charset val="134"/>
      <scheme val="minor"/>
    </font>
    <font>
      <b/>
      <sz val="12"/>
      <name val="Arial"/>
      <charset val="134"/>
    </font>
    <font>
      <sz val="12"/>
      <color rgb="FFFF00FF"/>
      <name val="Arial"/>
      <charset val="134"/>
    </font>
    <font>
      <sz val="12"/>
      <color indexed="8"/>
      <name val="Arial"/>
      <charset val="134"/>
    </font>
    <font>
      <b/>
      <i/>
      <sz val="12"/>
      <color theme="1"/>
      <name val="Arial"/>
      <charset val="134"/>
    </font>
    <font>
      <sz val="12"/>
      <name val="Arial"/>
      <charset val="134"/>
    </font>
    <font>
      <sz val="12"/>
      <color rgb="FF00B050"/>
      <name val="Arial"/>
      <charset val="134"/>
    </font>
    <font>
      <sz val="12"/>
      <color rgb="FF7030A0"/>
      <name val="Arial"/>
      <charset val="134"/>
    </font>
    <font>
      <b/>
      <sz val="12"/>
      <color indexed="10"/>
      <name val="Arial"/>
      <charset val="134"/>
    </font>
    <font>
      <b/>
      <sz val="12"/>
      <color indexed="8"/>
      <name val="Arial"/>
      <charset val="134"/>
    </font>
    <font>
      <sz val="12"/>
      <color rgb="FF000000"/>
      <name val="Arial"/>
      <charset val="134"/>
    </font>
    <font>
      <b/>
      <sz val="14"/>
      <name val="Arial"/>
      <charset val="134"/>
    </font>
    <font>
      <b/>
      <sz val="14"/>
      <color rgb="FF000000"/>
      <name val="Arial"/>
      <charset val="134"/>
    </font>
    <font>
      <sz val="14"/>
      <color rgb="FFFF0000"/>
      <name val="Arial"/>
      <charset val="134"/>
    </font>
    <font>
      <sz val="18"/>
      <color rgb="FF242424"/>
      <name val="Helvetica Neue"/>
      <charset val="134"/>
    </font>
    <font>
      <sz val="12"/>
      <color rgb="FF005E7D"/>
      <name val="Arial"/>
      <charset val="134"/>
    </font>
    <font>
      <b/>
      <sz val="12"/>
      <color rgb="FF000000"/>
      <name val="Arial"/>
      <charset val="134"/>
    </font>
    <font>
      <b/>
      <sz val="24"/>
      <color theme="1"/>
      <name val="Arial"/>
      <charset val="134"/>
    </font>
    <font>
      <b/>
      <sz val="12"/>
      <color rgb="FF005E7D"/>
      <name val="Arial"/>
      <charset val="134"/>
    </font>
    <font>
      <b/>
      <u/>
      <sz val="16"/>
      <color theme="10"/>
      <name val="Yu Gothic"/>
      <charset val="128"/>
      <scheme val="minor"/>
    </font>
    <font>
      <sz val="14"/>
      <color rgb="FF616161"/>
      <name val="Arial"/>
      <charset val="134"/>
    </font>
    <font>
      <sz val="16"/>
      <color rgb="FF242424"/>
      <name val="Arial"/>
      <charset val="134"/>
    </font>
    <font>
      <u/>
      <sz val="12"/>
      <color theme="10"/>
      <name val="Arial"/>
      <charset val="134"/>
    </font>
    <font>
      <b/>
      <i/>
      <sz val="12"/>
      <color rgb="FF000000"/>
      <name val="Arial"/>
      <charset val="134"/>
    </font>
    <font>
      <b/>
      <i/>
      <sz val="12"/>
      <name val="Arial"/>
      <charset val="134"/>
    </font>
    <font>
      <sz val="11"/>
      <color theme="1"/>
      <name val="Yu Gothic"/>
      <charset val="134"/>
      <scheme val="minor"/>
    </font>
    <font>
      <u/>
      <sz val="12"/>
      <color theme="10"/>
      <name val="Yu Gothic"/>
      <charset val="128"/>
      <scheme val="minor"/>
    </font>
    <font>
      <u/>
      <sz val="11"/>
      <color rgb="FF800080"/>
      <name val="Yu Gothic"/>
      <charset val="0"/>
      <scheme val="minor"/>
    </font>
    <font>
      <sz val="11"/>
      <color rgb="FFFF0000"/>
      <name val="Yu Gothic"/>
      <charset val="0"/>
      <scheme val="minor"/>
    </font>
    <font>
      <b/>
      <sz val="18"/>
      <color theme="3"/>
      <name val="Yu Gothic"/>
      <charset val="134"/>
      <scheme val="minor"/>
    </font>
    <font>
      <i/>
      <sz val="11"/>
      <color rgb="FF7F7F7F"/>
      <name val="Yu Gothic"/>
      <charset val="0"/>
      <scheme val="minor"/>
    </font>
    <font>
      <b/>
      <sz val="15"/>
      <color theme="3"/>
      <name val="Yu Gothic"/>
      <charset val="134"/>
      <scheme val="minor"/>
    </font>
    <font>
      <b/>
      <sz val="13"/>
      <color theme="3"/>
      <name val="Yu Gothic"/>
      <charset val="134"/>
      <scheme val="minor"/>
    </font>
    <font>
      <b/>
      <sz val="11"/>
      <color theme="3"/>
      <name val="Yu Gothic"/>
      <charset val="134"/>
      <scheme val="minor"/>
    </font>
    <font>
      <sz val="11"/>
      <color rgb="FF3F3F76"/>
      <name val="Yu Gothic"/>
      <charset val="0"/>
      <scheme val="minor"/>
    </font>
    <font>
      <b/>
      <sz val="11"/>
      <color rgb="FF3F3F3F"/>
      <name val="Yu Gothic"/>
      <charset val="0"/>
      <scheme val="minor"/>
    </font>
    <font>
      <b/>
      <sz val="11"/>
      <color rgb="FFFA7D00"/>
      <name val="Yu Gothic"/>
      <charset val="0"/>
      <scheme val="minor"/>
    </font>
    <font>
      <b/>
      <sz val="11"/>
      <color rgb="FFFFFFFF"/>
      <name val="Yu Gothic"/>
      <charset val="0"/>
      <scheme val="minor"/>
    </font>
    <font>
      <sz val="11"/>
      <color rgb="FFFA7D00"/>
      <name val="Yu Gothic"/>
      <charset val="0"/>
      <scheme val="minor"/>
    </font>
    <font>
      <b/>
      <sz val="11"/>
      <color theme="1"/>
      <name val="Yu Gothic"/>
      <charset val="0"/>
      <scheme val="minor"/>
    </font>
    <font>
      <sz val="11"/>
      <color rgb="FF006100"/>
      <name val="Yu Gothic"/>
      <charset val="0"/>
      <scheme val="minor"/>
    </font>
    <font>
      <sz val="11"/>
      <color rgb="FF9C0006"/>
      <name val="Yu Gothic"/>
      <charset val="0"/>
      <scheme val="minor"/>
    </font>
    <font>
      <sz val="11"/>
      <color rgb="FF9C6500"/>
      <name val="Yu Gothic"/>
      <charset val="0"/>
      <scheme val="minor"/>
    </font>
    <font>
      <sz val="11"/>
      <color theme="0"/>
      <name val="Yu Gothic"/>
      <charset val="0"/>
      <scheme val="minor"/>
    </font>
    <font>
      <sz val="11"/>
      <color theme="1"/>
      <name val="Yu Gothic"/>
      <charset val="0"/>
      <scheme val="minor"/>
    </font>
    <font>
      <sz val="11"/>
      <color indexed="17"/>
      <name val="Calibri"/>
      <charset val="134"/>
    </font>
    <font>
      <sz val="11"/>
      <color theme="1"/>
      <name val="Yu Gothic"/>
      <charset val="134"/>
      <scheme val="minor"/>
    </font>
    <font>
      <sz val="11"/>
      <color theme="1"/>
      <name val="Yu Gothic"/>
      <charset val="128"/>
      <scheme val="minor"/>
    </font>
    <font>
      <sz val="14"/>
      <color rgb="FF242424"/>
      <name val="Arial"/>
      <charset val="134"/>
    </font>
    <font>
      <u/>
      <sz val="14"/>
      <color rgb="FF5B5FC7"/>
      <name val="Arial"/>
      <charset val="134"/>
    </font>
    <font>
      <sz val="18"/>
      <color rgb="FF242424"/>
      <name val="Arial"/>
      <charset val="134"/>
    </font>
    <font>
      <sz val="18"/>
      <color rgb="FFD1D1D1"/>
      <name val="Arial"/>
      <charset val="134"/>
    </font>
    <font>
      <sz val="12"/>
      <color rgb="FF000000"/>
      <name val="Yu Gothic"/>
      <charset val="0"/>
      <scheme val="minor"/>
    </font>
  </fonts>
  <fills count="45">
    <fill>
      <patternFill patternType="none"/>
    </fill>
    <fill>
      <patternFill patternType="gray125"/>
    </fill>
    <fill>
      <patternFill patternType="solid">
        <fgColor theme="2"/>
        <bgColor indexed="64"/>
      </patternFill>
    </fill>
    <fill>
      <patternFill patternType="solid">
        <fgColor rgb="FFD0B9FF"/>
        <bgColor indexed="64"/>
      </patternFill>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indexed="47"/>
        <bgColor indexed="64"/>
      </patternFill>
    </fill>
    <fill>
      <patternFill patternType="solid">
        <fgColor rgb="FFFFCC99"/>
        <bgColor indexed="64"/>
      </patternFill>
    </fill>
    <fill>
      <patternFill patternType="solid">
        <fgColor rgb="FFCCFFCC"/>
        <bgColor indexed="64"/>
      </patternFill>
    </fill>
    <fill>
      <patternFill patternType="solid">
        <fgColor rgb="FFC0C0C0"/>
        <bgColor indexed="64"/>
      </patternFill>
    </fill>
    <fill>
      <patternFill patternType="solid">
        <fgColor indexed="22"/>
        <bgColor indexed="64"/>
      </patternFill>
    </fill>
    <fill>
      <patternFill patternType="solid">
        <fgColor indexed="4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s>
  <borders count="28">
    <border>
      <left/>
      <right/>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61" fillId="0" borderId="0" applyFont="0" applyFill="0" applyBorder="0" applyAlignment="0" applyProtection="0">
      <alignment vertical="center"/>
    </xf>
    <xf numFmtId="177" fontId="61" fillId="0" borderId="0" applyFont="0" applyFill="0" applyBorder="0" applyAlignment="0" applyProtection="0">
      <alignment vertical="center"/>
    </xf>
    <xf numFmtId="9" fontId="61" fillId="0" borderId="0" applyFont="0" applyFill="0" applyBorder="0" applyAlignment="0" applyProtection="0">
      <alignment vertical="center"/>
    </xf>
    <xf numFmtId="43" fontId="61" fillId="0" borderId="0" applyFont="0" applyFill="0" applyBorder="0" applyAlignment="0" applyProtection="0">
      <alignment vertical="center"/>
    </xf>
    <xf numFmtId="178" fontId="61" fillId="0" borderId="0" applyFont="0" applyFill="0" applyBorder="0" applyAlignment="0" applyProtection="0">
      <alignment vertical="center"/>
    </xf>
    <xf numFmtId="0" fontId="62" fillId="0" borderId="0" applyNumberFormat="0" applyFill="0" applyBorder="0" applyAlignment="0" applyProtection="0"/>
    <xf numFmtId="0" fontId="63" fillId="0" borderId="0" applyNumberFormat="0" applyFill="0" applyBorder="0" applyAlignment="0" applyProtection="0">
      <alignment vertical="center"/>
    </xf>
    <xf numFmtId="0" fontId="61" fillId="13" borderId="20" applyNumberFormat="0" applyFont="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21" applyNumberFormat="0" applyFill="0" applyAlignment="0" applyProtection="0">
      <alignment vertical="center"/>
    </xf>
    <xf numFmtId="0" fontId="68" fillId="0" borderId="21" applyNumberFormat="0" applyFill="0" applyAlignment="0" applyProtection="0">
      <alignment vertical="center"/>
    </xf>
    <xf numFmtId="0" fontId="69" fillId="0" borderId="22" applyNumberFormat="0" applyFill="0" applyAlignment="0" applyProtection="0">
      <alignment vertical="center"/>
    </xf>
    <xf numFmtId="0" fontId="69" fillId="0" borderId="0" applyNumberFormat="0" applyFill="0" applyBorder="0" applyAlignment="0" applyProtection="0">
      <alignment vertical="center"/>
    </xf>
    <xf numFmtId="0" fontId="70" fillId="14" borderId="23" applyNumberFormat="0" applyAlignment="0" applyProtection="0">
      <alignment vertical="center"/>
    </xf>
    <xf numFmtId="0" fontId="71" fillId="15" borderId="24" applyNumberFormat="0" applyAlignment="0" applyProtection="0">
      <alignment vertical="center"/>
    </xf>
    <xf numFmtId="0" fontId="72" fillId="15" borderId="23" applyNumberFormat="0" applyAlignment="0" applyProtection="0">
      <alignment vertical="center"/>
    </xf>
    <xf numFmtId="0" fontId="73" fillId="16" borderId="25" applyNumberFormat="0" applyAlignment="0" applyProtection="0">
      <alignment vertical="center"/>
    </xf>
    <xf numFmtId="0" fontId="74" fillId="0" borderId="26" applyNumberFormat="0" applyFill="0" applyAlignment="0" applyProtection="0">
      <alignment vertical="center"/>
    </xf>
    <xf numFmtId="0" fontId="75" fillId="0" borderId="27" applyNumberFormat="0" applyFill="0" applyAlignment="0" applyProtection="0">
      <alignment vertical="center"/>
    </xf>
    <xf numFmtId="0" fontId="76" fillId="17" borderId="0" applyNumberFormat="0" applyBorder="0" applyAlignment="0" applyProtection="0">
      <alignment vertical="center"/>
    </xf>
    <xf numFmtId="0" fontId="77" fillId="18" borderId="0" applyNumberFormat="0" applyBorder="0" applyAlignment="0" applyProtection="0">
      <alignment vertical="center"/>
    </xf>
    <xf numFmtId="0" fontId="78" fillId="19" borderId="0" applyNumberFormat="0" applyBorder="0" applyAlignment="0" applyProtection="0">
      <alignment vertical="center"/>
    </xf>
    <xf numFmtId="0" fontId="79" fillId="20" borderId="0" applyNumberFormat="0" applyBorder="0" applyAlignment="0" applyProtection="0">
      <alignment vertical="center"/>
    </xf>
    <xf numFmtId="0" fontId="80" fillId="21" borderId="0" applyNumberFormat="0" applyBorder="0" applyAlignment="0" applyProtection="0">
      <alignment vertical="center"/>
    </xf>
    <xf numFmtId="0" fontId="80" fillId="22" borderId="0" applyNumberFormat="0" applyBorder="0" applyAlignment="0" applyProtection="0">
      <alignment vertical="center"/>
    </xf>
    <xf numFmtId="0" fontId="79" fillId="23" borderId="0" applyNumberFormat="0" applyBorder="0" applyAlignment="0" applyProtection="0">
      <alignment vertical="center"/>
    </xf>
    <xf numFmtId="0" fontId="79" fillId="24" borderId="0" applyNumberFormat="0" applyBorder="0" applyAlignment="0" applyProtection="0">
      <alignment vertical="center"/>
    </xf>
    <xf numFmtId="0" fontId="80" fillId="25" borderId="0" applyNumberFormat="0" applyBorder="0" applyAlignment="0" applyProtection="0">
      <alignment vertical="center"/>
    </xf>
    <xf numFmtId="0" fontId="80" fillId="26" borderId="0" applyNumberFormat="0" applyBorder="0" applyAlignment="0" applyProtection="0">
      <alignment vertical="center"/>
    </xf>
    <xf numFmtId="0" fontId="79" fillId="27" borderId="0" applyNumberFormat="0" applyBorder="0" applyAlignment="0" applyProtection="0">
      <alignment vertical="center"/>
    </xf>
    <xf numFmtId="0" fontId="79" fillId="28" borderId="0" applyNumberFormat="0" applyBorder="0" applyAlignment="0" applyProtection="0">
      <alignment vertical="center"/>
    </xf>
    <xf numFmtId="0" fontId="80" fillId="29" borderId="0" applyNumberFormat="0" applyBorder="0" applyAlignment="0" applyProtection="0">
      <alignment vertical="center"/>
    </xf>
    <xf numFmtId="0" fontId="80" fillId="30" borderId="0" applyNumberFormat="0" applyBorder="0" applyAlignment="0" applyProtection="0">
      <alignment vertical="center"/>
    </xf>
    <xf numFmtId="0" fontId="79" fillId="31" borderId="0" applyNumberFormat="0" applyBorder="0" applyAlignment="0" applyProtection="0">
      <alignment vertical="center"/>
    </xf>
    <xf numFmtId="0" fontId="79" fillId="32" borderId="0" applyNumberFormat="0" applyBorder="0" applyAlignment="0" applyProtection="0">
      <alignment vertical="center"/>
    </xf>
    <xf numFmtId="0" fontId="80" fillId="33" borderId="0" applyNumberFormat="0" applyBorder="0" applyAlignment="0" applyProtection="0">
      <alignment vertical="center"/>
    </xf>
    <xf numFmtId="0" fontId="80" fillId="34" borderId="0" applyNumberFormat="0" applyBorder="0" applyAlignment="0" applyProtection="0">
      <alignment vertical="center"/>
    </xf>
    <xf numFmtId="0" fontId="79" fillId="35" borderId="0" applyNumberFormat="0" applyBorder="0" applyAlignment="0" applyProtection="0">
      <alignment vertical="center"/>
    </xf>
    <xf numFmtId="0" fontId="79" fillId="36" borderId="0" applyNumberFormat="0" applyBorder="0" applyAlignment="0" applyProtection="0">
      <alignment vertical="center"/>
    </xf>
    <xf numFmtId="0" fontId="80" fillId="37" borderId="0" applyNumberFormat="0" applyBorder="0" applyAlignment="0" applyProtection="0">
      <alignment vertical="center"/>
    </xf>
    <xf numFmtId="0" fontId="80" fillId="38" borderId="0" applyNumberFormat="0" applyBorder="0" applyAlignment="0" applyProtection="0">
      <alignment vertical="center"/>
    </xf>
    <xf numFmtId="0" fontId="79" fillId="39" borderId="0" applyNumberFormat="0" applyBorder="0" applyAlignment="0" applyProtection="0">
      <alignment vertical="center"/>
    </xf>
    <xf numFmtId="0" fontId="79" fillId="40" borderId="0" applyNumberFormat="0" applyBorder="0" applyAlignment="0" applyProtection="0">
      <alignment vertical="center"/>
    </xf>
    <xf numFmtId="0" fontId="80" fillId="41" borderId="0" applyNumberFormat="0" applyBorder="0" applyAlignment="0" applyProtection="0">
      <alignment vertical="center"/>
    </xf>
    <xf numFmtId="0" fontId="80" fillId="42" borderId="0" applyNumberFormat="0" applyBorder="0" applyAlignment="0" applyProtection="0">
      <alignment vertical="center"/>
    </xf>
    <xf numFmtId="0" fontId="79" fillId="43" borderId="0" applyNumberFormat="0" applyBorder="0" applyAlignment="0" applyProtection="0">
      <alignment vertical="center"/>
    </xf>
    <xf numFmtId="0" fontId="81" fillId="44" borderId="0" applyNumberFormat="0" applyBorder="0" applyAlignment="0" applyProtection="0"/>
    <xf numFmtId="0" fontId="82" fillId="0" borderId="0"/>
    <xf numFmtId="0" fontId="83" fillId="0" borderId="0">
      <alignment vertical="center"/>
    </xf>
  </cellStyleXfs>
  <cellXfs count="183">
    <xf numFmtId="0" fontId="0" fillId="0" borderId="0" xfId="0"/>
    <xf numFmtId="0" fontId="1" fillId="0" borderId="0" xfId="51" applyFont="1">
      <alignment vertical="center"/>
    </xf>
    <xf numFmtId="0" fontId="2" fillId="0" borderId="0" xfId="51" applyFont="1">
      <alignment vertical="center"/>
    </xf>
    <xf numFmtId="0" fontId="3" fillId="0" borderId="0" xfId="51" applyFont="1">
      <alignment vertical="center"/>
    </xf>
    <xf numFmtId="0" fontId="4" fillId="0" borderId="0" xfId="51" applyFont="1" applyAlignment="1">
      <alignment horizontal="right" vertical="center"/>
    </xf>
    <xf numFmtId="0" fontId="5" fillId="0" borderId="1" xfId="51" applyFont="1" applyBorder="1" applyAlignment="1">
      <alignment horizontal="center" vertical="center"/>
    </xf>
    <xf numFmtId="0" fontId="5" fillId="0" borderId="1" xfId="51" applyFont="1" applyBorder="1" applyAlignment="1">
      <alignment horizontal="center" vertical="center" wrapText="1"/>
    </xf>
    <xf numFmtId="0" fontId="6" fillId="0" borderId="1" xfId="51" applyFont="1" applyBorder="1" applyAlignment="1">
      <alignment horizontal="center" vertical="center" wrapText="1"/>
    </xf>
    <xf numFmtId="49" fontId="7" fillId="0" borderId="1" xfId="51" applyNumberFormat="1" applyFont="1" applyBorder="1" applyAlignment="1">
      <alignment horizontal="center" vertical="center" wrapText="1"/>
    </xf>
    <xf numFmtId="0" fontId="7" fillId="0" borderId="1" xfId="51" applyFont="1" applyBorder="1" applyAlignment="1">
      <alignment horizontal="center" vertical="center" wrapText="1"/>
    </xf>
    <xf numFmtId="0" fontId="8" fillId="0" borderId="1" xfId="51" applyFont="1" applyBorder="1" applyAlignment="1">
      <alignment horizontal="center" vertical="center" wrapText="1"/>
    </xf>
    <xf numFmtId="0" fontId="9" fillId="0" borderId="1" xfId="51" applyFont="1" applyBorder="1" applyAlignment="1">
      <alignment horizontal="center" vertical="center" wrapText="1"/>
    </xf>
    <xf numFmtId="49" fontId="7" fillId="0" borderId="1" xfId="51" applyNumberFormat="1" applyFont="1" applyBorder="1" applyAlignment="1">
      <alignment horizontal="center" vertical="center"/>
    </xf>
    <xf numFmtId="0" fontId="10" fillId="0" borderId="1" xfId="51" applyFont="1" applyBorder="1" applyAlignment="1">
      <alignment horizontal="center" vertical="center" wrapText="1"/>
    </xf>
    <xf numFmtId="0" fontId="11" fillId="0" borderId="1" xfId="51" applyFont="1" applyBorder="1">
      <alignment vertical="center"/>
    </xf>
    <xf numFmtId="0" fontId="1" fillId="0" borderId="1" xfId="51" applyFont="1" applyBorder="1">
      <alignment vertical="center"/>
    </xf>
    <xf numFmtId="49" fontId="7" fillId="0" borderId="2" xfId="51" applyNumberFormat="1" applyFont="1" applyBorder="1" applyAlignment="1">
      <alignment horizontal="center" vertical="center" wrapText="1"/>
    </xf>
    <xf numFmtId="0" fontId="8" fillId="0" borderId="2" xfId="51" applyFont="1" applyBorder="1" applyAlignment="1">
      <alignment horizontal="center" vertical="center" wrapText="1"/>
    </xf>
    <xf numFmtId="0" fontId="9" fillId="0" borderId="2" xfId="51" applyFont="1" applyBorder="1" applyAlignment="1">
      <alignment horizontal="center" vertical="center" wrapText="1"/>
    </xf>
    <xf numFmtId="49" fontId="7" fillId="0" borderId="3" xfId="51" applyNumberFormat="1" applyFont="1" applyBorder="1" applyAlignment="1">
      <alignment horizontal="center" vertical="center" wrapText="1"/>
    </xf>
    <xf numFmtId="0" fontId="8" fillId="0" borderId="3" xfId="51" applyFont="1" applyBorder="1" applyAlignment="1">
      <alignment horizontal="center" vertical="center" wrapText="1"/>
    </xf>
    <xf numFmtId="0" fontId="9" fillId="0" borderId="3" xfId="51" applyFont="1" applyBorder="1" applyAlignment="1">
      <alignment horizontal="center" vertical="center" wrapText="1"/>
    </xf>
    <xf numFmtId="0" fontId="12" fillId="0" borderId="2" xfId="51" applyFont="1" applyBorder="1" applyAlignment="1">
      <alignment horizontal="center" vertical="center" wrapText="1"/>
    </xf>
    <xf numFmtId="49" fontId="13" fillId="0" borderId="1" xfId="51" applyNumberFormat="1" applyFont="1" applyBorder="1" applyAlignment="1">
      <alignment horizontal="center" vertical="center"/>
    </xf>
    <xf numFmtId="0" fontId="14" fillId="0" borderId="1" xfId="51" applyFont="1" applyBorder="1" applyAlignment="1">
      <alignment horizontal="center" vertical="center" wrapText="1"/>
    </xf>
    <xf numFmtId="0" fontId="15" fillId="0" borderId="1" xfId="51" applyFont="1" applyBorder="1">
      <alignment vertical="center"/>
    </xf>
    <xf numFmtId="0" fontId="2" fillId="0" borderId="1" xfId="51" applyFont="1" applyBorder="1">
      <alignment vertical="center"/>
    </xf>
    <xf numFmtId="49" fontId="13" fillId="2" borderId="1" xfId="51" applyNumberFormat="1" applyFont="1" applyFill="1" applyBorder="1" applyAlignment="1">
      <alignment horizontal="center" vertical="center" wrapText="1"/>
    </xf>
    <xf numFmtId="0" fontId="16" fillId="2" borderId="1" xfId="51" applyFont="1" applyFill="1" applyBorder="1" applyAlignment="1">
      <alignment horizontal="center" vertical="center" wrapText="1"/>
    </xf>
    <xf numFmtId="0" fontId="15" fillId="2" borderId="1" xfId="51" applyFont="1" applyFill="1" applyBorder="1" applyAlignment="1">
      <alignment horizontal="center" vertical="center"/>
    </xf>
    <xf numFmtId="0" fontId="2" fillId="2" borderId="1" xfId="51" applyFont="1" applyFill="1" applyBorder="1">
      <alignment vertical="center"/>
    </xf>
    <xf numFmtId="0" fontId="3" fillId="0" borderId="1" xfId="51" applyFont="1" applyBorder="1" applyAlignment="1">
      <alignment horizontal="center" vertical="center"/>
    </xf>
    <xf numFmtId="0" fontId="17" fillId="0" borderId="1" xfId="51" applyFont="1" applyBorder="1" applyAlignment="1">
      <alignment horizontal="center" vertical="center"/>
    </xf>
    <xf numFmtId="0" fontId="15" fillId="2" borderId="1" xfId="51" applyFont="1" applyFill="1" applyBorder="1" applyAlignment="1">
      <alignment horizontal="center" vertical="center" wrapText="1"/>
    </xf>
    <xf numFmtId="49" fontId="8" fillId="0" borderId="1" xfId="51" applyNumberFormat="1" applyFont="1" applyBorder="1" applyAlignment="1">
      <alignment horizontal="center" vertical="center" wrapText="1"/>
    </xf>
    <xf numFmtId="49" fontId="18" fillId="0" borderId="1" xfId="51" applyNumberFormat="1" applyFont="1" applyBorder="1" applyAlignment="1">
      <alignment horizontal="center" vertical="center" wrapText="1"/>
    </xf>
    <xf numFmtId="0" fontId="18" fillId="0" borderId="1" xfId="51" applyFont="1" applyBorder="1" applyAlignment="1">
      <alignment horizontal="center" vertical="center" wrapText="1"/>
    </xf>
    <xf numFmtId="0" fontId="13" fillId="0" borderId="1" xfId="51" applyFont="1" applyBorder="1" applyAlignment="1">
      <alignment horizontal="center" vertical="center" wrapText="1"/>
    </xf>
    <xf numFmtId="0" fontId="19" fillId="0" borderId="1" xfId="51" applyFont="1" applyBorder="1" applyAlignment="1">
      <alignment horizontal="center" vertical="center" wrapText="1"/>
    </xf>
    <xf numFmtId="0" fontId="20" fillId="0" borderId="0" xfId="51" applyFont="1">
      <alignment vertical="center"/>
    </xf>
    <xf numFmtId="0" fontId="21" fillId="0" borderId="0" xfId="0" applyFont="1" applyAlignment="1">
      <alignment vertical="top" wrapText="1"/>
    </xf>
    <xf numFmtId="0" fontId="22" fillId="0" borderId="0" xfId="0" applyFont="1" applyAlignment="1">
      <alignment vertical="top" wrapText="1"/>
    </xf>
    <xf numFmtId="0" fontId="23" fillId="0" borderId="0" xfId="0" applyFont="1" applyAlignment="1">
      <alignment vertical="top" wrapText="1"/>
    </xf>
    <xf numFmtId="0" fontId="24" fillId="0" borderId="0" xfId="0" applyFont="1" applyAlignment="1">
      <alignment vertical="top" wrapText="1"/>
    </xf>
    <xf numFmtId="0" fontId="25" fillId="0" borderId="0" xfId="0" applyFont="1" applyAlignment="1">
      <alignment vertical="top" wrapText="1"/>
    </xf>
    <xf numFmtId="0" fontId="26" fillId="0" borderId="0" xfId="0" applyFont="1" applyAlignment="1">
      <alignment vertical="top" wrapText="1"/>
    </xf>
    <xf numFmtId="0" fontId="27" fillId="0" borderId="0" xfId="0" applyFont="1" applyAlignment="1">
      <alignment vertical="top" wrapText="1"/>
    </xf>
    <xf numFmtId="0" fontId="28" fillId="0" borderId="0" xfId="0" applyFont="1" applyAlignment="1">
      <alignment vertical="top" wrapText="1"/>
    </xf>
    <xf numFmtId="0" fontId="29" fillId="0" borderId="0" xfId="0" applyFont="1" applyAlignment="1">
      <alignment vertical="top"/>
    </xf>
    <xf numFmtId="0" fontId="30" fillId="0" borderId="0" xfId="0" applyFont="1" applyAlignment="1">
      <alignment horizontal="center" vertical="center"/>
    </xf>
    <xf numFmtId="179" fontId="31" fillId="0" borderId="0" xfId="0" applyNumberFormat="1" applyFont="1" applyAlignment="1">
      <alignment horizontal="center" vertical="center" wrapText="1"/>
    </xf>
    <xf numFmtId="179" fontId="27" fillId="0" borderId="0" xfId="0" applyNumberFormat="1" applyFont="1" applyAlignment="1">
      <alignment horizontal="center" vertical="center" wrapText="1"/>
    </xf>
    <xf numFmtId="179" fontId="32" fillId="0" borderId="0" xfId="0" applyNumberFormat="1" applyFont="1" applyAlignment="1">
      <alignment horizontal="center" vertical="center" wrapText="1"/>
    </xf>
    <xf numFmtId="0" fontId="33" fillId="0" borderId="0" xfId="0" applyFont="1" applyAlignment="1">
      <alignment horizontal="center" vertical="center" wrapText="1"/>
    </xf>
    <xf numFmtId="0" fontId="31" fillId="0" borderId="0" xfId="0" applyFont="1" applyAlignment="1">
      <alignment horizontal="center" vertical="center" wrapText="1"/>
    </xf>
    <xf numFmtId="15" fontId="34" fillId="3" borderId="4" xfId="0" applyNumberFormat="1" applyFont="1" applyFill="1" applyBorder="1" applyAlignment="1">
      <alignment horizontal="left" vertical="center"/>
    </xf>
    <xf numFmtId="0" fontId="35" fillId="3" borderId="5" xfId="0" applyFont="1" applyFill="1" applyBorder="1" applyAlignment="1">
      <alignment horizontal="left" vertical="center"/>
    </xf>
    <xf numFmtId="0" fontId="36" fillId="3" borderId="5" xfId="0" applyFont="1" applyFill="1" applyBorder="1" applyAlignment="1">
      <alignment horizontal="left" vertical="center"/>
    </xf>
    <xf numFmtId="0" fontId="36" fillId="3" borderId="6" xfId="0" applyFont="1" applyFill="1" applyBorder="1" applyAlignment="1">
      <alignment horizontal="left" vertical="center"/>
    </xf>
    <xf numFmtId="0" fontId="25" fillId="4" borderId="4" xfId="0" applyFont="1" applyFill="1" applyBorder="1" applyAlignment="1">
      <alignment horizontal="center" vertical="center" wrapText="1"/>
    </xf>
    <xf numFmtId="15" fontId="25" fillId="4" borderId="5" xfId="0" applyNumberFormat="1" applyFont="1" applyFill="1" applyBorder="1" applyAlignment="1">
      <alignment horizontal="center" vertical="center" wrapText="1"/>
    </xf>
    <xf numFmtId="0" fontId="37" fillId="4" borderId="5" xfId="0" applyFont="1" applyFill="1" applyBorder="1" applyAlignment="1">
      <alignment horizontal="center" vertical="center" wrapText="1"/>
    </xf>
    <xf numFmtId="0" fontId="37" fillId="4" borderId="6" xfId="0" applyFont="1" applyFill="1" applyBorder="1" applyAlignment="1">
      <alignment horizontal="center" vertical="center" wrapText="1"/>
    </xf>
    <xf numFmtId="179" fontId="26" fillId="0" borderId="7" xfId="0" applyNumberFormat="1" applyFont="1" applyBorder="1" applyAlignment="1">
      <alignment horizontal="center" vertical="center" wrapText="1"/>
    </xf>
    <xf numFmtId="179" fontId="26" fillId="0" borderId="8" xfId="0" applyNumberFormat="1" applyFont="1" applyBorder="1" applyAlignment="1">
      <alignment horizontal="center" vertical="center" wrapText="1"/>
    </xf>
    <xf numFmtId="0" fontId="38" fillId="0" borderId="8" xfId="0" applyFont="1" applyBorder="1" applyAlignment="1">
      <alignment horizontal="left" vertical="center" wrapText="1" indent="1"/>
    </xf>
    <xf numFmtId="0" fontId="39" fillId="0" borderId="8" xfId="0" applyFont="1" applyBorder="1" applyAlignment="1">
      <alignment horizontal="left" vertical="center" wrapText="1"/>
    </xf>
    <xf numFmtId="179" fontId="38" fillId="0" borderId="9" xfId="0" applyNumberFormat="1" applyFont="1" applyBorder="1" applyAlignment="1">
      <alignment horizontal="center" vertical="center" wrapText="1"/>
    </xf>
    <xf numFmtId="179" fontId="26" fillId="0" borderId="10" xfId="0" applyNumberFormat="1" applyFont="1" applyBorder="1" applyAlignment="1">
      <alignment horizontal="center" vertical="center" wrapText="1"/>
    </xf>
    <xf numFmtId="179" fontId="26" fillId="0" borderId="11" xfId="0" applyNumberFormat="1" applyFont="1" applyBorder="1" applyAlignment="1">
      <alignment horizontal="center" vertical="center" wrapText="1"/>
    </xf>
    <xf numFmtId="0" fontId="26" fillId="0" borderId="11" xfId="0" applyFont="1" applyBorder="1" applyAlignment="1">
      <alignment horizontal="left" vertical="center" wrapText="1" indent="1"/>
    </xf>
    <xf numFmtId="0" fontId="39" fillId="0" borderId="11" xfId="0" applyFont="1" applyBorder="1" applyAlignment="1">
      <alignment horizontal="left" vertical="center" wrapText="1"/>
    </xf>
    <xf numFmtId="179" fontId="38" fillId="0" borderId="12" xfId="0" applyNumberFormat="1" applyFont="1" applyBorder="1" applyAlignment="1">
      <alignment horizontal="center" vertical="center" wrapText="1"/>
    </xf>
    <xf numFmtId="0" fontId="38" fillId="0" borderId="11" xfId="0" applyFont="1" applyBorder="1" applyAlignment="1">
      <alignment horizontal="left" vertical="center" wrapText="1" indent="1"/>
    </xf>
    <xf numFmtId="179" fontId="25" fillId="0" borderId="10" xfId="0" applyNumberFormat="1" applyFont="1" applyBorder="1" applyAlignment="1">
      <alignment horizontal="center" vertical="center" wrapText="1"/>
    </xf>
    <xf numFmtId="179" fontId="25" fillId="0" borderId="11" xfId="0" applyNumberFormat="1" applyFont="1" applyBorder="1" applyAlignment="1" applyProtection="1">
      <alignment horizontal="center" vertical="center" wrapText="1"/>
      <protection locked="0"/>
    </xf>
    <xf numFmtId="179" fontId="25" fillId="0" borderId="11" xfId="0" applyNumberFormat="1" applyFont="1" applyBorder="1" applyAlignment="1">
      <alignment horizontal="center" vertical="center" wrapText="1"/>
    </xf>
    <xf numFmtId="0" fontId="21" fillId="0" borderId="11" xfId="0" applyFont="1" applyBorder="1" applyAlignment="1">
      <alignment horizontal="center" vertical="center"/>
    </xf>
    <xf numFmtId="0" fontId="21" fillId="0" borderId="11" xfId="0" applyFont="1" applyBorder="1" applyAlignment="1">
      <alignment horizontal="center" vertical="center" wrapText="1"/>
    </xf>
    <xf numFmtId="179" fontId="40" fillId="0" borderId="13" xfId="0" applyNumberFormat="1" applyFont="1" applyBorder="1" applyAlignment="1">
      <alignment horizontal="left" vertical="center" wrapText="1" indent="1"/>
    </xf>
    <xf numFmtId="179" fontId="40" fillId="0" borderId="12" xfId="0" applyNumberFormat="1" applyFont="1" applyBorder="1" applyAlignment="1">
      <alignment horizontal="left" vertical="center" wrapText="1" indent="1"/>
    </xf>
    <xf numFmtId="0" fontId="26" fillId="0" borderId="11" xfId="0" applyFont="1" applyBorder="1" applyAlignment="1">
      <alignment horizontal="center" vertical="center" wrapText="1"/>
    </xf>
    <xf numFmtId="0" fontId="26" fillId="0" borderId="12" xfId="0" applyFont="1" applyBorder="1" applyAlignment="1">
      <alignment horizontal="left" vertical="center" wrapText="1" indent="1"/>
    </xf>
    <xf numFmtId="0" fontId="39" fillId="0" borderId="11" xfId="0" applyFont="1" applyBorder="1" applyAlignment="1">
      <alignment horizontal="center" vertical="center" wrapText="1"/>
    </xf>
    <xf numFmtId="0" fontId="41" fillId="0" borderId="12" xfId="0" applyFont="1" applyBorder="1" applyAlignment="1">
      <alignment horizontal="left" vertical="center" wrapText="1" indent="1"/>
    </xf>
    <xf numFmtId="49" fontId="41" fillId="0" borderId="12" xfId="0" applyNumberFormat="1" applyFont="1" applyBorder="1" applyAlignment="1">
      <alignment horizontal="left" vertical="center" wrapText="1" indent="1"/>
    </xf>
    <xf numFmtId="0" fontId="42" fillId="0" borderId="11" xfId="0" applyFont="1" applyBorder="1" applyAlignment="1">
      <alignment horizontal="left" vertical="center" wrapText="1" indent="1"/>
    </xf>
    <xf numFmtId="0" fontId="42" fillId="0" borderId="12" xfId="0" applyFont="1" applyBorder="1" applyAlignment="1">
      <alignment horizontal="left" vertical="center" wrapText="1" indent="1"/>
    </xf>
    <xf numFmtId="0" fontId="43" fillId="0" borderId="12" xfId="0" applyFont="1" applyBorder="1" applyAlignment="1">
      <alignment horizontal="left" vertical="center" wrapText="1" indent="1"/>
    </xf>
    <xf numFmtId="0" fontId="41" fillId="0" borderId="11" xfId="0" applyFont="1" applyBorder="1" applyAlignment="1">
      <alignment horizontal="center" vertical="center" wrapText="1"/>
    </xf>
    <xf numFmtId="179" fontId="25" fillId="5" borderId="4" xfId="0" applyNumberFormat="1" applyFont="1" applyFill="1" applyBorder="1" applyAlignment="1">
      <alignment horizontal="center" vertical="center" wrapText="1"/>
    </xf>
    <xf numFmtId="179" fontId="25" fillId="5" borderId="5" xfId="0" applyNumberFormat="1" applyFont="1" applyFill="1" applyBorder="1" applyAlignment="1">
      <alignment horizontal="center" vertical="center" wrapText="1"/>
    </xf>
    <xf numFmtId="0" fontId="25" fillId="5" borderId="5" xfId="0" applyFont="1" applyFill="1" applyBorder="1" applyAlignment="1">
      <alignment horizontal="center" vertical="center" wrapText="1"/>
    </xf>
    <xf numFmtId="0" fontId="44" fillId="5" borderId="5" xfId="0" applyFont="1" applyFill="1" applyBorder="1" applyAlignment="1">
      <alignment horizontal="center" vertical="center" wrapText="1"/>
    </xf>
    <xf numFmtId="0" fontId="41" fillId="6" borderId="6" xfId="0" applyFont="1" applyFill="1" applyBorder="1" applyAlignment="1">
      <alignment horizontal="left" vertical="center" wrapText="1"/>
    </xf>
    <xf numFmtId="0" fontId="26" fillId="0" borderId="8" xfId="0" applyFont="1" applyBorder="1" applyAlignment="1">
      <alignment horizontal="left" vertical="center" wrapText="1" indent="1"/>
    </xf>
    <xf numFmtId="0" fontId="26" fillId="0" borderId="8" xfId="0" applyFont="1" applyBorder="1" applyAlignment="1">
      <alignment horizontal="center" vertical="center" wrapText="1"/>
    </xf>
    <xf numFmtId="0" fontId="26" fillId="0" borderId="9" xfId="0" applyFont="1" applyBorder="1" applyAlignment="1">
      <alignment horizontal="left" vertical="center" wrapText="1" indent="1"/>
    </xf>
    <xf numFmtId="0" fontId="40" fillId="0" borderId="12" xfId="0" applyFont="1" applyBorder="1" applyAlignment="1">
      <alignment horizontal="left" vertical="center" wrapText="1" indent="1"/>
    </xf>
    <xf numFmtId="179" fontId="22" fillId="0" borderId="10" xfId="0" applyNumberFormat="1" applyFont="1" applyBorder="1" applyAlignment="1">
      <alignment horizontal="center" vertical="center" wrapText="1"/>
    </xf>
    <xf numFmtId="179" fontId="22" fillId="0" borderId="11" xfId="0" applyNumberFormat="1" applyFont="1" applyBorder="1" applyAlignment="1">
      <alignment horizontal="center" vertical="center" wrapText="1"/>
    </xf>
    <xf numFmtId="0" fontId="22" fillId="0" borderId="11" xfId="0" applyFont="1" applyBorder="1" applyAlignment="1">
      <alignment horizontal="left" vertical="center" wrapText="1" indent="1"/>
    </xf>
    <xf numFmtId="0" fontId="22" fillId="0" borderId="11" xfId="0" applyFont="1" applyBorder="1" applyAlignment="1">
      <alignment horizontal="center" vertical="center" wrapText="1"/>
    </xf>
    <xf numFmtId="0" fontId="22" fillId="0" borderId="12" xfId="0" applyFont="1" applyBorder="1" applyAlignment="1">
      <alignment horizontal="left" vertical="center" wrapText="1" indent="1"/>
    </xf>
    <xf numFmtId="179" fontId="26" fillId="0" borderId="14" xfId="0" applyNumberFormat="1" applyFont="1" applyBorder="1" applyAlignment="1">
      <alignment horizontal="center" vertical="center" wrapText="1"/>
    </xf>
    <xf numFmtId="179" fontId="26" fillId="0" borderId="15" xfId="0" applyNumberFormat="1" applyFont="1" applyBorder="1" applyAlignment="1">
      <alignment horizontal="center" vertical="center" wrapText="1"/>
    </xf>
    <xf numFmtId="0" fontId="26" fillId="0" borderId="15" xfId="0" applyFont="1" applyBorder="1" applyAlignment="1">
      <alignment horizontal="left" vertical="center" wrapText="1" indent="1"/>
    </xf>
    <xf numFmtId="0" fontId="26" fillId="0" borderId="15" xfId="0" applyFont="1" applyBorder="1" applyAlignment="1">
      <alignment horizontal="center" vertical="center" wrapText="1"/>
    </xf>
    <xf numFmtId="0" fontId="26" fillId="0" borderId="16" xfId="0" applyFont="1" applyBorder="1" applyAlignment="1">
      <alignment horizontal="left" vertical="center" wrapText="1" indent="1"/>
    </xf>
    <xf numFmtId="179" fontId="25" fillId="7" borderId="4" xfId="0" applyNumberFormat="1" applyFont="1" applyFill="1" applyBorder="1" applyAlignment="1">
      <alignment horizontal="center" vertical="center" wrapText="1"/>
    </xf>
    <xf numFmtId="179" fontId="25" fillId="7" borderId="5" xfId="0" applyNumberFormat="1" applyFont="1" applyFill="1" applyBorder="1" applyAlignment="1">
      <alignment horizontal="center" vertical="center" wrapText="1"/>
    </xf>
    <xf numFmtId="0" fontId="37" fillId="7" borderId="5" xfId="0" applyFont="1" applyFill="1" applyBorder="1" applyAlignment="1">
      <alignment horizontal="center" vertical="center" wrapText="1"/>
    </xf>
    <xf numFmtId="0" fontId="25" fillId="8" borderId="6" xfId="0" applyFont="1" applyFill="1" applyBorder="1" applyAlignment="1">
      <alignment horizontal="center" vertical="center" wrapText="1"/>
    </xf>
    <xf numFmtId="179" fontId="26" fillId="0" borderId="17" xfId="0" applyNumberFormat="1" applyFont="1" applyBorder="1" applyAlignment="1">
      <alignment horizontal="center" vertical="center" wrapText="1"/>
    </xf>
    <xf numFmtId="179" fontId="26" fillId="0" borderId="18" xfId="0" applyNumberFormat="1" applyFont="1" applyBorder="1" applyAlignment="1">
      <alignment horizontal="center" vertical="center" wrapText="1"/>
    </xf>
    <xf numFmtId="0" fontId="26" fillId="0" borderId="18" xfId="0" applyFont="1" applyBorder="1" applyAlignment="1">
      <alignment horizontal="left" vertical="center" wrapText="1" indent="1"/>
    </xf>
    <xf numFmtId="0" fontId="41" fillId="0" borderId="18" xfId="0" applyFont="1" applyBorder="1" applyAlignment="1">
      <alignment horizontal="center" vertical="center" wrapText="1"/>
    </xf>
    <xf numFmtId="0" fontId="41" fillId="0" borderId="19" xfId="0" applyFont="1" applyBorder="1" applyAlignment="1">
      <alignment horizontal="left" vertical="center" wrapText="1" indent="1"/>
    </xf>
    <xf numFmtId="179" fontId="25" fillId="9" borderId="4" xfId="0" applyNumberFormat="1" applyFont="1" applyFill="1" applyBorder="1" applyAlignment="1">
      <alignment horizontal="center" vertical="center" wrapText="1"/>
    </xf>
    <xf numFmtId="179" fontId="25" fillId="9" borderId="5" xfId="0" applyNumberFormat="1" applyFont="1" applyFill="1" applyBorder="1" applyAlignment="1">
      <alignment horizontal="center" vertical="center" wrapText="1"/>
    </xf>
    <xf numFmtId="0" fontId="37" fillId="9" borderId="5" xfId="0" applyFont="1" applyFill="1" applyBorder="1" applyAlignment="1">
      <alignment horizontal="center" vertical="center" wrapText="1"/>
    </xf>
    <xf numFmtId="0" fontId="45" fillId="9" borderId="5" xfId="0" applyFont="1" applyFill="1" applyBorder="1" applyAlignment="1">
      <alignment horizontal="center" vertical="center" wrapText="1"/>
    </xf>
    <xf numFmtId="0" fontId="25" fillId="9" borderId="6" xfId="0" applyFont="1" applyFill="1" applyBorder="1" applyAlignment="1">
      <alignment horizontal="center" vertical="center" wrapText="1"/>
    </xf>
    <xf numFmtId="0" fontId="46" fillId="0" borderId="11"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9" xfId="0" applyFont="1" applyBorder="1" applyAlignment="1">
      <alignment horizontal="left" vertical="center" wrapText="1" indent="1"/>
    </xf>
    <xf numFmtId="0" fontId="23" fillId="0" borderId="11" xfId="0" applyFont="1" applyBorder="1" applyAlignment="1">
      <alignment horizontal="center" vertical="center" wrapText="1"/>
    </xf>
    <xf numFmtId="0" fontId="41" fillId="0" borderId="11" xfId="0" applyFont="1" applyBorder="1" applyAlignment="1">
      <alignment horizontal="left" vertical="center" wrapText="1" indent="1"/>
    </xf>
    <xf numFmtId="179" fontId="25" fillId="0" borderId="14" xfId="0" applyNumberFormat="1" applyFont="1" applyBorder="1" applyAlignment="1">
      <alignment horizontal="center" vertical="center" wrapText="1"/>
    </xf>
    <xf numFmtId="179" fontId="25" fillId="0" borderId="15" xfId="0" applyNumberFormat="1" applyFont="1" applyBorder="1" applyAlignment="1" applyProtection="1">
      <alignment horizontal="center" vertical="center" wrapText="1"/>
      <protection locked="0"/>
    </xf>
    <xf numFmtId="0" fontId="21" fillId="0" borderId="15" xfId="0" applyFont="1" applyBorder="1" applyAlignment="1">
      <alignment horizontal="center" vertical="center"/>
    </xf>
    <xf numFmtId="0" fontId="41" fillId="0" borderId="15" xfId="0" applyFont="1" applyBorder="1" applyAlignment="1">
      <alignment horizontal="center" vertical="center" wrapText="1"/>
    </xf>
    <xf numFmtId="0" fontId="42" fillId="0" borderId="16" xfId="0" applyFont="1" applyBorder="1" applyAlignment="1">
      <alignment horizontal="left" vertical="center" wrapText="1" indent="1"/>
    </xf>
    <xf numFmtId="0" fontId="23" fillId="0" borderId="12" xfId="0" applyFont="1" applyBorder="1" applyAlignment="1">
      <alignment horizontal="left" vertical="center" wrapText="1" indent="1"/>
    </xf>
    <xf numFmtId="179" fontId="25" fillId="0" borderId="15" xfId="0" applyNumberFormat="1" applyFont="1" applyBorder="1" applyAlignment="1">
      <alignment horizontal="center" vertical="center" wrapText="1"/>
    </xf>
    <xf numFmtId="0" fontId="41" fillId="0" borderId="16" xfId="0" applyFont="1" applyBorder="1" applyAlignment="1">
      <alignment horizontal="left" vertical="center" wrapText="1" indent="1"/>
    </xf>
    <xf numFmtId="179" fontId="25" fillId="10" borderId="4" xfId="0" applyNumberFormat="1" applyFont="1" applyFill="1" applyBorder="1" applyAlignment="1">
      <alignment horizontal="center" vertical="center" wrapText="1"/>
    </xf>
    <xf numFmtId="179" fontId="25" fillId="10" borderId="5" xfId="0" applyNumberFormat="1" applyFont="1" applyFill="1" applyBorder="1" applyAlignment="1">
      <alignment horizontal="center" vertical="center" wrapText="1"/>
    </xf>
    <xf numFmtId="0" fontId="45" fillId="11" borderId="5" xfId="0" applyFont="1" applyFill="1" applyBorder="1" applyAlignment="1">
      <alignment horizontal="center" vertical="center" wrapText="1"/>
    </xf>
    <xf numFmtId="0" fontId="37" fillId="10" borderId="5" xfId="0" applyFont="1" applyFill="1" applyBorder="1" applyAlignment="1">
      <alignment horizontal="center" vertical="center" wrapText="1"/>
    </xf>
    <xf numFmtId="0" fontId="37" fillId="10" borderId="6" xfId="0" applyFont="1" applyFill="1" applyBorder="1" applyAlignment="1">
      <alignment horizontal="center" vertical="center" wrapText="1"/>
    </xf>
    <xf numFmtId="179" fontId="25" fillId="0" borderId="17" xfId="0" applyNumberFormat="1" applyFont="1" applyBorder="1" applyAlignment="1">
      <alignment horizontal="center" vertical="center" wrapText="1"/>
    </xf>
    <xf numFmtId="179" fontId="25" fillId="0" borderId="18" xfId="0" applyNumberFormat="1" applyFont="1" applyBorder="1" applyAlignment="1">
      <alignment horizontal="center" vertical="center" wrapText="1"/>
    </xf>
    <xf numFmtId="0" fontId="37" fillId="0" borderId="18" xfId="0" applyFont="1" applyBorder="1" applyAlignment="1">
      <alignment horizontal="center" vertical="center" wrapText="1"/>
    </xf>
    <xf numFmtId="0" fontId="45" fillId="0" borderId="18" xfId="0" applyFont="1" applyBorder="1" applyAlignment="1">
      <alignment horizontal="center" vertical="center" wrapText="1"/>
    </xf>
    <xf numFmtId="0" fontId="45" fillId="0" borderId="19" xfId="0" applyFont="1" applyBorder="1" applyAlignment="1">
      <alignment horizontal="center" vertical="center" wrapText="1"/>
    </xf>
    <xf numFmtId="179" fontId="25" fillId="12" borderId="4" xfId="0" applyNumberFormat="1" applyFont="1" applyFill="1" applyBorder="1" applyAlignment="1">
      <alignment horizontal="center" vertical="center" wrapText="1"/>
    </xf>
    <xf numFmtId="179" fontId="26" fillId="12" borderId="5" xfId="0" applyNumberFormat="1" applyFont="1" applyFill="1" applyBorder="1" applyAlignment="1">
      <alignment horizontal="center" vertical="center" wrapText="1"/>
    </xf>
    <xf numFmtId="179" fontId="25" fillId="12" borderId="5" xfId="0" applyNumberFormat="1" applyFont="1" applyFill="1" applyBorder="1" applyAlignment="1">
      <alignment horizontal="center" vertical="center" wrapText="1"/>
    </xf>
    <xf numFmtId="0" fontId="37" fillId="12" borderId="5" xfId="0" applyFont="1" applyFill="1" applyBorder="1" applyAlignment="1">
      <alignment horizontal="center" vertical="center" wrapText="1"/>
    </xf>
    <xf numFmtId="0" fontId="37" fillId="12" borderId="6" xfId="0" applyFont="1" applyFill="1" applyBorder="1" applyAlignment="1">
      <alignment horizontal="center" vertical="center" wrapText="1"/>
    </xf>
    <xf numFmtId="179" fontId="25" fillId="0" borderId="0" xfId="0" applyNumberFormat="1" applyFont="1" applyAlignment="1">
      <alignment horizontal="center" vertical="center" wrapText="1"/>
    </xf>
    <xf numFmtId="179" fontId="26" fillId="0" borderId="0" xfId="0" applyNumberFormat="1" applyFont="1" applyAlignment="1">
      <alignment horizontal="center" vertical="center" wrapText="1"/>
    </xf>
    <xf numFmtId="0" fontId="37" fillId="0" borderId="0" xfId="0" applyFont="1" applyAlignment="1">
      <alignment horizontal="center" vertical="center" wrapText="1"/>
    </xf>
    <xf numFmtId="0" fontId="37" fillId="0" borderId="0" xfId="0" applyFont="1" applyAlignment="1">
      <alignment horizontal="left"/>
    </xf>
    <xf numFmtId="0" fontId="47" fillId="0" borderId="0" xfId="0" applyFont="1" applyAlignment="1">
      <alignment horizontal="left"/>
    </xf>
    <xf numFmtId="0" fontId="37" fillId="0" borderId="0" xfId="0" applyFont="1" applyAlignment="1">
      <alignment vertical="center"/>
    </xf>
    <xf numFmtId="0" fontId="47" fillId="0" borderId="0" xfId="0" applyFont="1" applyAlignment="1">
      <alignment vertical="center"/>
    </xf>
    <xf numFmtId="0" fontId="48" fillId="0" borderId="0" xfId="0" applyFont="1"/>
    <xf numFmtId="0" fontId="49" fillId="0" borderId="0" xfId="0" applyFont="1"/>
    <xf numFmtId="0" fontId="50" fillId="0" borderId="0" xfId="0" applyFont="1"/>
    <xf numFmtId="0" fontId="51" fillId="0" borderId="0" xfId="0" applyFont="1" applyAlignment="1">
      <alignment horizontal="left" vertical="top" wrapText="1"/>
    </xf>
    <xf numFmtId="0" fontId="52" fillId="0" borderId="0" xfId="0" applyFont="1"/>
    <xf numFmtId="0" fontId="53" fillId="0" borderId="0" xfId="0" applyFont="1"/>
    <xf numFmtId="0" fontId="54" fillId="0" borderId="0" xfId="0" applyFont="1" applyAlignment="1">
      <alignment horizontal="left" vertical="top" wrapText="1"/>
    </xf>
    <xf numFmtId="0" fontId="55" fillId="0" borderId="0" xfId="6" applyFont="1"/>
    <xf numFmtId="0" fontId="56" fillId="0" borderId="0" xfId="0" applyFont="1"/>
    <xf numFmtId="0" fontId="26" fillId="0" borderId="0" xfId="0" applyFont="1"/>
    <xf numFmtId="0" fontId="57" fillId="0" borderId="0" xfId="0" applyFont="1"/>
    <xf numFmtId="0" fontId="58" fillId="0" borderId="0" xfId="6" applyFont="1"/>
    <xf numFmtId="179" fontId="59" fillId="0" borderId="12" xfId="0" applyNumberFormat="1" applyFont="1" applyBorder="1" applyAlignment="1">
      <alignment horizontal="left" vertical="center" wrapText="1" indent="1"/>
    </xf>
    <xf numFmtId="0" fontId="41" fillId="0" borderId="8" xfId="0" applyFont="1" applyBorder="1" applyAlignment="1">
      <alignment horizontal="left" vertical="center" wrapText="1" indent="1"/>
    </xf>
    <xf numFmtId="0" fontId="41" fillId="0" borderId="15" xfId="0" applyFont="1" applyBorder="1" applyAlignment="1">
      <alignment horizontal="left" vertical="center" wrapText="1" indent="1"/>
    </xf>
    <xf numFmtId="0" fontId="60" fillId="0" borderId="9" xfId="0" applyFont="1" applyBorder="1" applyAlignment="1">
      <alignment horizontal="left" vertical="center" wrapText="1" indent="1"/>
    </xf>
    <xf numFmtId="0" fontId="23" fillId="0" borderId="16" xfId="0" applyFont="1" applyBorder="1" applyAlignment="1">
      <alignment horizontal="left" vertical="center" wrapText="1" indent="1"/>
    </xf>
    <xf numFmtId="0" fontId="44" fillId="0" borderId="11" xfId="0" applyFont="1" applyBorder="1" applyAlignment="1">
      <alignment horizontal="center" vertical="center" wrapText="1"/>
    </xf>
    <xf numFmtId="0" fontId="37" fillId="0" borderId="11" xfId="0" applyFont="1" applyBorder="1" applyAlignment="1">
      <alignment horizontal="center" vertical="center" wrapText="1"/>
    </xf>
    <xf numFmtId="0" fontId="60" fillId="0" borderId="11" xfId="0" applyFont="1" applyBorder="1" applyAlignment="1">
      <alignment horizontal="left" vertical="center" wrapText="1" indent="1"/>
    </xf>
    <xf numFmtId="0" fontId="26" fillId="0" borderId="11" xfId="0" applyFont="1" applyBorder="1" applyAlignment="1">
      <alignment horizontal="left" vertical="center" indent="1"/>
    </xf>
    <xf numFmtId="0" fontId="39" fillId="0" borderId="15" xfId="0" applyFont="1" applyBorder="1" applyAlignment="1">
      <alignment horizontal="center" vertical="center" wrapText="1"/>
    </xf>
    <xf numFmtId="0" fontId="39" fillId="0" borderId="0" xfId="0" applyFont="1" applyAlignment="1">
      <alignment horizontal="center" vertical="center"/>
    </xf>
    <xf numFmtId="0" fontId="23" fillId="0" borderId="0" xfId="0" applyFont="1" applyAlignment="1">
      <alignment horizontal="center" vertical="center"/>
    </xf>
    <xf numFmtId="0" fontId="60" fillId="0" borderId="0" xfId="0" applyFont="1" applyAlignment="1">
      <alignment horizontal="center" vertical="center" wrapText="1"/>
    </xf>
  </cellXfs>
  <cellStyles count="52">
    <cellStyle name="標準" xfId="0" builtinId="0"/>
    <cellStyle name="桁区切り" xfId="1" builtinId="3"/>
    <cellStyle name="通貨" xfId="2" builtinId="4"/>
    <cellStyle name="パーセント" xfId="3" builtinId="5"/>
    <cellStyle name="桁区切り[0]" xfId="4" builtinId="6"/>
    <cellStyle name="通貨[0]" xfId="5" builtinId="7"/>
    <cellStyle name="ハイパーリンク" xfId="6" builtinId="8"/>
    <cellStyle name="訪問済ハイパーリンク" xfId="7" builtinId="9"/>
    <cellStyle name="メモ" xfId="8" builtinId="10"/>
    <cellStyle name="警告文" xfId="9" builtinId="11"/>
    <cellStyle name="タイトル" xfId="10" builtinId="15"/>
    <cellStyle name="説明文" xfId="11" builtinId="53"/>
    <cellStyle name="見出し 1" xfId="12" builtinId="16"/>
    <cellStyle name="見出し 2" xfId="13" builtinId="17"/>
    <cellStyle name="見出し 3" xfId="14" builtinId="18"/>
    <cellStyle name="見出し 4" xfId="15" builtinId="19"/>
    <cellStyle name="入力" xfId="16" builtinId="20"/>
    <cellStyle name="出力" xfId="17" builtinId="21"/>
    <cellStyle name="計算" xfId="18" builtinId="22"/>
    <cellStyle name="チェックセル" xfId="19" builtinId="23"/>
    <cellStyle name="リンクセル" xfId="20" builtinId="24"/>
    <cellStyle name="集計" xfId="21" builtinId="25"/>
    <cellStyle name="良い" xfId="22" builtinId="26"/>
    <cellStyle name="悪い" xfId="23" builtinId="27"/>
    <cellStyle name="どちらでもない" xfId="24" builtinId="28"/>
    <cellStyle name="アクセント 1" xfId="25" builtinId="29"/>
    <cellStyle name="20% - アクセント 1" xfId="26" builtinId="30"/>
    <cellStyle name="40% - アクセント 1" xfId="27" builtinId="31"/>
    <cellStyle name="60% - アクセント 1" xfId="28" builtinId="32"/>
    <cellStyle name="アクセント 2" xfId="29" builtinId="33"/>
    <cellStyle name="20% - アクセント 2" xfId="30" builtinId="34"/>
    <cellStyle name="40% - アクセント 2" xfId="31" builtinId="35"/>
    <cellStyle name="60% - アクセント 2" xfId="32" builtinId="36"/>
    <cellStyle name="アクセント 3" xfId="33" builtinId="37"/>
    <cellStyle name="20% - アクセント 3" xfId="34" builtinId="38"/>
    <cellStyle name="40% - アクセント 3" xfId="35" builtinId="39"/>
    <cellStyle name="60% - アクセント 3" xfId="36" builtinId="40"/>
    <cellStyle name="アクセント 4" xfId="37" builtinId="41"/>
    <cellStyle name="20% - アクセント 4" xfId="38" builtinId="42"/>
    <cellStyle name="40% - アクセント 4" xfId="39" builtinId="43"/>
    <cellStyle name="60% - アクセント 4" xfId="40" builtinId="44"/>
    <cellStyle name="アクセント 5" xfId="41" builtinId="45"/>
    <cellStyle name="20% - アクセント 5" xfId="42" builtinId="46"/>
    <cellStyle name="40% - アクセント 5" xfId="43" builtinId="47"/>
    <cellStyle name="60% - アクセント 5" xfId="44" builtinId="48"/>
    <cellStyle name="アクセント 6" xfId="45" builtinId="49"/>
    <cellStyle name="20% - アクセント 6" xfId="46" builtinId="50"/>
    <cellStyle name="40% - アクセント 6" xfId="47" builtinId="51"/>
    <cellStyle name="60% - アクセント 6" xfId="48" builtinId="52"/>
    <cellStyle name="Good" xfId="49"/>
    <cellStyle name="Normal 2" xfId="50"/>
    <cellStyle name="標準 2" xfId="51"/>
  </cellStyles>
  <tableStyles count="0" defaultTableStyle="TableStyleMedium9" defaultPivotStyle="PivotStyleMedium7"/>
  <colors>
    <mruColors>
      <color rgb="000416FF"/>
      <color rgb="00FF99CC"/>
      <color rgb="00D0B9FF"/>
      <color rgb="00CCFFFF"/>
      <color rgb="00FF00FF"/>
      <color rgb="00CCFFCC"/>
      <color rgb="00FFFF99"/>
      <color rgb="00FFCC99"/>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s://dialin.teams.microsoft.com/821d5f5e-d3e6-4a90-80d8-c2c3748fa4fb?id=159626021" TargetMode="External"/><Relationship Id="rId4" Type="http://schemas.openxmlformats.org/officeDocument/2006/relationships/hyperlink" Target="tel:+81345712449,,159626021%23" TargetMode="External"/><Relationship Id="rId3" Type="http://schemas.openxmlformats.org/officeDocument/2006/relationships/hyperlink" Target="https://teams.microsoft.com/l/meetup-join/19%3ameeting_MDhhYjJlNTQtOTdkZC00NTI2LTk1OTUtYzJmNWRiNWFlZjZi%40thread.v2/0?context=%7b%22Tid%22%3a%226ca85328-a490-4ba0-8df9-d0b978df06cd%22%2c%22Oid%22%3a%22adacc63f-e21b-4907-853a-2b5250bd0a46%22%7d"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K144"/>
  <sheetViews>
    <sheetView tabSelected="1" zoomScale="80" zoomScaleNormal="80" zoomScalePageLayoutView="120" workbookViewId="0">
      <selection activeCell="G2" sqref="G2"/>
    </sheetView>
  </sheetViews>
  <sheetFormatPr defaultColWidth="7.42424242424242" defaultRowHeight="19.8"/>
  <cols>
    <col min="1" max="1" width="3.85606060606061" style="45" customWidth="1"/>
    <col min="2" max="2" width="6.71212121212121" style="46" customWidth="1"/>
    <col min="3" max="3" width="9.28787878787879" style="46" customWidth="1"/>
    <col min="4" max="4" width="7.14393939393939" style="47" customWidth="1"/>
    <col min="5" max="5" width="67.2878787878788" style="46" customWidth="1"/>
    <col min="6" max="6" width="14.8560606060606" style="46" customWidth="1"/>
    <col min="7" max="7" width="48.7121212121212" style="46" customWidth="1"/>
    <col min="8" max="8" width="13.4242424242424" style="45" customWidth="1"/>
    <col min="9" max="16384" width="7.42424242424242" style="45"/>
  </cols>
  <sheetData>
    <row r="1" ht="39" spans="2:7">
      <c r="B1" s="48" t="s">
        <v>0</v>
      </c>
      <c r="C1" s="48"/>
      <c r="D1" s="48"/>
      <c r="E1" s="48"/>
      <c r="G1" s="49" t="s">
        <v>1</v>
      </c>
    </row>
    <row r="2" ht="20.55" spans="2:7">
      <c r="B2" s="50"/>
      <c r="C2" s="51"/>
      <c r="D2" s="52"/>
      <c r="E2" s="53"/>
      <c r="F2" s="54"/>
      <c r="G2" s="54"/>
    </row>
    <row r="3" ht="35" customHeight="1" spans="2:7">
      <c r="B3" s="55" t="s">
        <v>2</v>
      </c>
      <c r="C3" s="56"/>
      <c r="D3" s="56"/>
      <c r="E3" s="57"/>
      <c r="F3" s="57"/>
      <c r="G3" s="58"/>
    </row>
    <row r="4" ht="20" customHeight="1" spans="2:7">
      <c r="B4" s="59" t="s">
        <v>3</v>
      </c>
      <c r="C4" s="60" t="s">
        <v>4</v>
      </c>
      <c r="D4" s="60" t="s">
        <v>5</v>
      </c>
      <c r="E4" s="61" t="s">
        <v>6</v>
      </c>
      <c r="F4" s="61" t="s">
        <v>7</v>
      </c>
      <c r="G4" s="62" t="s">
        <v>8</v>
      </c>
    </row>
    <row r="5" ht="20" customHeight="1" spans="2:7">
      <c r="B5" s="63"/>
      <c r="C5" s="64"/>
      <c r="D5" s="64"/>
      <c r="E5" s="65"/>
      <c r="F5" s="66"/>
      <c r="G5" s="67"/>
    </row>
    <row r="6" ht="20" customHeight="1" spans="2:7">
      <c r="B6" s="68">
        <v>0.375</v>
      </c>
      <c r="C6" s="69">
        <v>0.0138888888888889</v>
      </c>
      <c r="D6" s="69">
        <f>+B6+TIME(7,0,0)</f>
        <v>0.666666666666667</v>
      </c>
      <c r="E6" s="70" t="s">
        <v>9</v>
      </c>
      <c r="F6" s="71"/>
      <c r="G6" s="72"/>
    </row>
    <row r="7" ht="20" customHeight="1" spans="2:7">
      <c r="B7" s="68"/>
      <c r="C7" s="69"/>
      <c r="D7" s="69"/>
      <c r="E7" s="73"/>
      <c r="F7" s="71"/>
      <c r="G7" s="72"/>
    </row>
    <row r="8" s="40" customFormat="1" ht="20" customHeight="1" spans="2:11">
      <c r="B8" s="74">
        <f>B6+C6</f>
        <v>0.388888888888889</v>
      </c>
      <c r="C8" s="75">
        <f>SUM(C10:C13)</f>
        <v>0.0243055555555556</v>
      </c>
      <c r="D8" s="76">
        <f>+B8+TIME(7,0,0)</f>
        <v>0.680555555555556</v>
      </c>
      <c r="E8" s="77" t="s">
        <v>10</v>
      </c>
      <c r="F8" s="78"/>
      <c r="G8" s="79" t="s">
        <v>11</v>
      </c>
      <c r="H8" s="45"/>
      <c r="I8" s="45"/>
      <c r="J8" s="45"/>
      <c r="K8" s="45"/>
    </row>
    <row r="9" s="40" customFormat="1" ht="20" customHeight="1" spans="2:11">
      <c r="B9" s="74"/>
      <c r="C9" s="75"/>
      <c r="D9" s="76"/>
      <c r="E9" s="77"/>
      <c r="F9" s="78"/>
      <c r="G9" s="80"/>
      <c r="H9" s="45"/>
      <c r="I9" s="45"/>
      <c r="J9" s="45"/>
      <c r="K9" s="45"/>
    </row>
    <row r="10" ht="20" customHeight="1" spans="2:7">
      <c r="B10" s="68">
        <f>B8</f>
        <v>0.388888888888889</v>
      </c>
      <c r="C10" s="69">
        <v>0.00694444444444444</v>
      </c>
      <c r="D10" s="69">
        <f>+B10+TIME(7,0,0)</f>
        <v>0.680555555555556</v>
      </c>
      <c r="E10" s="70" t="s">
        <v>12</v>
      </c>
      <c r="F10" s="81"/>
      <c r="G10" s="82" t="s">
        <v>13</v>
      </c>
    </row>
    <row r="11" ht="20" customHeight="1" spans="2:7">
      <c r="B11" s="68">
        <f>B10+C10</f>
        <v>0.395833333333333</v>
      </c>
      <c r="C11" s="69">
        <v>0.00347222222222222</v>
      </c>
      <c r="D11" s="69">
        <f>+B11+TIME(7,0,0)</f>
        <v>0.6875</v>
      </c>
      <c r="E11" s="70" t="s">
        <v>14</v>
      </c>
      <c r="F11" s="83" t="s">
        <v>15</v>
      </c>
      <c r="G11" s="82" t="s">
        <v>16</v>
      </c>
    </row>
    <row r="12" ht="20" customHeight="1" spans="2:7">
      <c r="B12" s="68">
        <f>B11+C11</f>
        <v>0.399305555555556</v>
      </c>
      <c r="C12" s="69">
        <v>0.00347222222222222</v>
      </c>
      <c r="D12" s="69">
        <f>+B12+TIME(7,0,0)</f>
        <v>0.690972222222222</v>
      </c>
      <c r="E12" s="70" t="s">
        <v>17</v>
      </c>
      <c r="F12" s="83" t="s">
        <v>18</v>
      </c>
      <c r="G12" s="84" t="s">
        <v>11</v>
      </c>
    </row>
    <row r="13" ht="20" customHeight="1" spans="2:7">
      <c r="B13" s="68">
        <f>B12+C12</f>
        <v>0.402777777777778</v>
      </c>
      <c r="C13" s="69">
        <v>0.0104166666666667</v>
      </c>
      <c r="D13" s="69">
        <f>+B13+TIME(7,0,0)</f>
        <v>0.694444444444444</v>
      </c>
      <c r="E13" s="70" t="s">
        <v>19</v>
      </c>
      <c r="F13" s="83" t="s">
        <v>20</v>
      </c>
      <c r="G13" s="85" t="s">
        <v>21</v>
      </c>
    </row>
    <row r="14" ht="20" customHeight="1" spans="2:7">
      <c r="B14" s="68"/>
      <c r="C14" s="69"/>
      <c r="D14" s="69"/>
      <c r="E14" s="86"/>
      <c r="F14" s="83"/>
      <c r="G14" s="87"/>
    </row>
    <row r="15" s="40" customFormat="1" ht="20" customHeight="1" spans="2:11">
      <c r="B15" s="74">
        <f>B13+C13</f>
        <v>0.413194444444444</v>
      </c>
      <c r="C15" s="75">
        <f>SUM(C17:C19)</f>
        <v>0.0416666666666667</v>
      </c>
      <c r="D15" s="76">
        <f>+B15+TIME(7,0,0)</f>
        <v>0.704861111111111</v>
      </c>
      <c r="E15" s="77" t="s">
        <v>22</v>
      </c>
      <c r="F15" s="78"/>
      <c r="G15" s="79" t="s">
        <v>11</v>
      </c>
      <c r="H15" s="45"/>
      <c r="I15" s="45"/>
      <c r="J15" s="45"/>
      <c r="K15" s="45"/>
    </row>
    <row r="16" s="40" customFormat="1" ht="20" customHeight="1" spans="2:11">
      <c r="B16" s="74"/>
      <c r="C16" s="75"/>
      <c r="D16" s="76"/>
      <c r="E16" s="77"/>
      <c r="F16" s="78"/>
      <c r="G16" s="80"/>
      <c r="H16" s="45"/>
      <c r="I16" s="45"/>
      <c r="J16" s="45"/>
      <c r="K16" s="45"/>
    </row>
    <row r="17" ht="20" customHeight="1" spans="2:7">
      <c r="B17" s="68">
        <f>B15</f>
        <v>0.413194444444444</v>
      </c>
      <c r="C17" s="69">
        <v>0.0138888888888889</v>
      </c>
      <c r="D17" s="69">
        <f t="shared" ref="D17:D19" si="0">+B17+TIME(7,0,0)</f>
        <v>0.704861111111111</v>
      </c>
      <c r="E17" s="70" t="s">
        <v>23</v>
      </c>
      <c r="F17" s="83" t="s">
        <v>24</v>
      </c>
      <c r="G17" s="82" t="s">
        <v>25</v>
      </c>
    </row>
    <row r="18" ht="20" customHeight="1" spans="2:7">
      <c r="B18" s="68">
        <f t="shared" ref="B18:B19" si="1">B17+C17</f>
        <v>0.427083333333333</v>
      </c>
      <c r="C18" s="69">
        <v>0.0138888888888889</v>
      </c>
      <c r="D18" s="69">
        <f t="shared" si="0"/>
        <v>0.71875</v>
      </c>
      <c r="E18" s="70" t="s">
        <v>26</v>
      </c>
      <c r="F18" s="83" t="s">
        <v>27</v>
      </c>
      <c r="G18" s="82" t="s">
        <v>28</v>
      </c>
    </row>
    <row r="19" ht="20" customHeight="1" spans="2:7">
      <c r="B19" s="68">
        <f t="shared" si="1"/>
        <v>0.440972222222222</v>
      </c>
      <c r="C19" s="69">
        <v>0.0138888888888889</v>
      </c>
      <c r="D19" s="69">
        <f t="shared" si="0"/>
        <v>0.732638888888889</v>
      </c>
      <c r="E19" s="70" t="s">
        <v>29</v>
      </c>
      <c r="F19" s="83" t="s">
        <v>30</v>
      </c>
      <c r="G19" s="88" t="s">
        <v>31</v>
      </c>
    </row>
    <row r="20" ht="20" customHeight="1" spans="2:7">
      <c r="B20" s="68"/>
      <c r="C20" s="69"/>
      <c r="D20" s="69"/>
      <c r="E20" s="70"/>
      <c r="F20" s="89"/>
      <c r="G20" s="84"/>
    </row>
    <row r="21" ht="20" customHeight="1" spans="2:7">
      <c r="B21" s="90">
        <f>B19+C19</f>
        <v>0.454861111111111</v>
      </c>
      <c r="C21" s="91">
        <v>0.0104166666666667</v>
      </c>
      <c r="D21" s="91">
        <f>+B21+TIME(7,0,0)</f>
        <v>0.746527777777778</v>
      </c>
      <c r="E21" s="92" t="s">
        <v>32</v>
      </c>
      <c r="F21" s="93"/>
      <c r="G21" s="94"/>
    </row>
    <row r="22" ht="20" customHeight="1" spans="2:7">
      <c r="B22" s="63"/>
      <c r="C22" s="64"/>
      <c r="D22" s="64"/>
      <c r="E22" s="95"/>
      <c r="F22" s="96"/>
      <c r="G22" s="97"/>
    </row>
    <row r="23" s="40" customFormat="1" ht="20" customHeight="1" spans="2:11">
      <c r="B23" s="74">
        <f>B21+C21</f>
        <v>0.465277777777778</v>
      </c>
      <c r="C23" s="75">
        <f>SUM(C25:C32)</f>
        <v>0.0729166666666667</v>
      </c>
      <c r="D23" s="76">
        <f>+B23+TIME(7,0,0)</f>
        <v>0.756944444444444</v>
      </c>
      <c r="E23" s="77" t="s">
        <v>33</v>
      </c>
      <c r="F23" s="78"/>
      <c r="G23" s="98" t="s">
        <v>34</v>
      </c>
      <c r="H23" s="45"/>
      <c r="I23" s="45"/>
      <c r="J23" s="45"/>
      <c r="K23" s="45"/>
    </row>
    <row r="24" s="40" customFormat="1" ht="20" customHeight="1" spans="2:11">
      <c r="B24" s="74"/>
      <c r="C24" s="75"/>
      <c r="D24" s="76"/>
      <c r="E24" s="77"/>
      <c r="F24" s="78"/>
      <c r="G24" s="98"/>
      <c r="H24" s="45"/>
      <c r="I24" s="45"/>
      <c r="J24" s="45"/>
      <c r="K24" s="45"/>
    </row>
    <row r="25" ht="20" customHeight="1" spans="2:7">
      <c r="B25" s="68">
        <f>B23</f>
        <v>0.465277777777778</v>
      </c>
      <c r="C25" s="69">
        <v>0.0104166666666667</v>
      </c>
      <c r="D25" s="69">
        <f>+B25+TIME(7,0,0)</f>
        <v>0.756944444444444</v>
      </c>
      <c r="E25" s="70" t="s">
        <v>35</v>
      </c>
      <c r="F25" s="83" t="s">
        <v>36</v>
      </c>
      <c r="G25" s="82" t="s">
        <v>37</v>
      </c>
    </row>
    <row r="26" ht="20" customHeight="1" spans="2:7">
      <c r="B26" s="68">
        <f t="shared" ref="B26:B32" si="2">B25+C25</f>
        <v>0.475694444444444</v>
      </c>
      <c r="C26" s="69">
        <v>0.00694444444444444</v>
      </c>
      <c r="D26" s="69">
        <f>+B26+TIME(7,0,0)</f>
        <v>0.767361111111111</v>
      </c>
      <c r="E26" s="70" t="s">
        <v>38</v>
      </c>
      <c r="F26" s="83" t="s">
        <v>39</v>
      </c>
      <c r="G26" s="82" t="s">
        <v>40</v>
      </c>
    </row>
    <row r="27" ht="20" customHeight="1" spans="2:7">
      <c r="B27" s="68">
        <f t="shared" si="2"/>
        <v>0.482638888888889</v>
      </c>
      <c r="C27" s="69">
        <v>0.0104166666666667</v>
      </c>
      <c r="D27" s="69">
        <f>+B27+TIME(7,0,0)</f>
        <v>0.774305555555556</v>
      </c>
      <c r="E27" s="70" t="s">
        <v>41</v>
      </c>
      <c r="F27" s="83" t="s">
        <v>42</v>
      </c>
      <c r="G27" s="82" t="s">
        <v>43</v>
      </c>
    </row>
    <row r="28" ht="20" customHeight="1" spans="2:7">
      <c r="B28" s="68">
        <f t="shared" si="2"/>
        <v>0.493055555555556</v>
      </c>
      <c r="C28" s="69">
        <v>0.00694444444444444</v>
      </c>
      <c r="D28" s="69">
        <f>+B28+TIME(7,0,0)</f>
        <v>0.784722222222222</v>
      </c>
      <c r="E28" s="70" t="s">
        <v>44</v>
      </c>
      <c r="F28" s="83" t="s">
        <v>45</v>
      </c>
      <c r="G28" s="82" t="s">
        <v>46</v>
      </c>
    </row>
    <row r="29" ht="20" customHeight="1" spans="2:7">
      <c r="B29" s="68">
        <f t="shared" si="2"/>
        <v>0.5</v>
      </c>
      <c r="C29" s="69">
        <v>0.00694444444444444</v>
      </c>
      <c r="D29" s="69">
        <f>+B29+TIME(7,0,0)</f>
        <v>0.791666666666667</v>
      </c>
      <c r="E29" s="70" t="s">
        <v>47</v>
      </c>
      <c r="F29" s="83" t="s">
        <v>48</v>
      </c>
      <c r="G29" s="82" t="s">
        <v>49</v>
      </c>
    </row>
    <row r="30" ht="20" customHeight="1" spans="2:7">
      <c r="B30" s="68">
        <f t="shared" si="2"/>
        <v>0.506944444444444</v>
      </c>
      <c r="C30" s="69">
        <v>0.00694444444444444</v>
      </c>
      <c r="D30" s="69">
        <f t="shared" ref="D30:D32" si="3">+B30+TIME(7,0,0)</f>
        <v>0.798611111111111</v>
      </c>
      <c r="E30" s="70" t="s">
        <v>50</v>
      </c>
      <c r="F30" s="83" t="s">
        <v>51</v>
      </c>
      <c r="G30" s="82" t="s">
        <v>52</v>
      </c>
    </row>
    <row r="31" ht="20" customHeight="1" spans="2:7">
      <c r="B31" s="68">
        <f t="shared" si="2"/>
        <v>0.513888888888889</v>
      </c>
      <c r="C31" s="69">
        <v>0.0173611111111111</v>
      </c>
      <c r="D31" s="69">
        <f t="shared" si="3"/>
        <v>0.805555555555556</v>
      </c>
      <c r="E31" s="70" t="s">
        <v>53</v>
      </c>
      <c r="F31" s="83" t="s">
        <v>54</v>
      </c>
      <c r="G31" s="82" t="s">
        <v>55</v>
      </c>
    </row>
    <row r="32" s="41" customFormat="1" ht="20" customHeight="1" spans="2:7">
      <c r="B32" s="99">
        <f t="shared" si="2"/>
        <v>0.53125</v>
      </c>
      <c r="C32" s="100">
        <v>0.00694444444444444</v>
      </c>
      <c r="D32" s="100">
        <f t="shared" si="3"/>
        <v>0.822916666666667</v>
      </c>
      <c r="E32" s="101" t="s">
        <v>56</v>
      </c>
      <c r="F32" s="102" t="s">
        <v>57</v>
      </c>
      <c r="G32" s="103" t="s">
        <v>58</v>
      </c>
    </row>
    <row r="33" ht="20" customHeight="1" spans="2:7">
      <c r="B33" s="104"/>
      <c r="C33" s="105"/>
      <c r="D33" s="105"/>
      <c r="E33" s="106"/>
      <c r="F33" s="107"/>
      <c r="G33" s="108"/>
    </row>
    <row r="34" ht="20" customHeight="1" spans="2:7">
      <c r="B34" s="109">
        <f>B32+C32</f>
        <v>0.538194444444444</v>
      </c>
      <c r="C34" s="110">
        <v>0.0277777777777778</v>
      </c>
      <c r="D34" s="110">
        <f>+B34+TIME(7,0,0)</f>
        <v>0.829861111111111</v>
      </c>
      <c r="E34" s="111" t="s">
        <v>59</v>
      </c>
      <c r="F34" s="111"/>
      <c r="G34" s="112"/>
    </row>
    <row r="35" ht="20" customHeight="1" spans="2:7">
      <c r="B35" s="113"/>
      <c r="C35" s="114"/>
      <c r="D35" s="114"/>
      <c r="E35" s="115"/>
      <c r="F35" s="116"/>
      <c r="G35" s="117"/>
    </row>
    <row r="36" ht="20" customHeight="1" spans="2:7">
      <c r="B36" s="118">
        <f>B34+C34</f>
        <v>0.565972222222222</v>
      </c>
      <c r="C36" s="119">
        <v>0.0555555555555556</v>
      </c>
      <c r="D36" s="119">
        <f>+B36+TIME(7,0,0)</f>
        <v>0.857638888888889</v>
      </c>
      <c r="E36" s="120" t="s">
        <v>60</v>
      </c>
      <c r="F36" s="121"/>
      <c r="G36" s="122"/>
    </row>
    <row r="37" ht="20" customHeight="1" spans="2:7">
      <c r="B37" s="68"/>
      <c r="C37" s="69"/>
      <c r="D37" s="69"/>
      <c r="E37" s="70"/>
      <c r="F37" s="81"/>
      <c r="G37" s="84"/>
    </row>
    <row r="38" ht="20" customHeight="1" spans="2:7">
      <c r="B38" s="74">
        <f>B36+C36</f>
        <v>0.621527777777778</v>
      </c>
      <c r="C38" s="75">
        <f>SUM(C40:C40)</f>
        <v>0.0138888888888889</v>
      </c>
      <c r="D38" s="76">
        <f>+B38+TIME(7,0,0)</f>
        <v>0.913194444444444</v>
      </c>
      <c r="E38" s="77" t="s">
        <v>61</v>
      </c>
      <c r="F38" s="81"/>
      <c r="G38" s="79" t="s">
        <v>11</v>
      </c>
    </row>
    <row r="39" ht="20" customHeight="1" spans="2:7">
      <c r="B39" s="74"/>
      <c r="C39" s="75"/>
      <c r="D39" s="76"/>
      <c r="E39" s="77"/>
      <c r="F39" s="81"/>
      <c r="G39" s="80"/>
    </row>
    <row r="40" ht="20" customHeight="1" spans="2:7">
      <c r="B40" s="68">
        <f>B38</f>
        <v>0.621527777777778</v>
      </c>
      <c r="C40" s="100">
        <v>0.0138888888888889</v>
      </c>
      <c r="D40" s="69">
        <f>+B40+TIME(7,0,0)</f>
        <v>0.913194444444444</v>
      </c>
      <c r="E40" s="70" t="s">
        <v>62</v>
      </c>
      <c r="F40" s="123" t="s">
        <v>63</v>
      </c>
      <c r="G40" s="82" t="s">
        <v>64</v>
      </c>
    </row>
    <row r="41" ht="20" customHeight="1" spans="2:7">
      <c r="B41" s="63"/>
      <c r="C41" s="64"/>
      <c r="D41" s="64"/>
      <c r="E41" s="95"/>
      <c r="F41" s="124"/>
      <c r="G41" s="125"/>
    </row>
    <row r="42" s="42" customFormat="1" ht="20" customHeight="1" spans="2:11">
      <c r="B42" s="74">
        <f>B40+C40</f>
        <v>0.635416666666667</v>
      </c>
      <c r="C42" s="75">
        <f>SUM(C45:C53)</f>
        <v>0.128472222222222</v>
      </c>
      <c r="D42" s="76">
        <f>+B42+TIME(7,0,0)</f>
        <v>0.927083333333333</v>
      </c>
      <c r="E42" s="77" t="s">
        <v>65</v>
      </c>
      <c r="F42" s="126"/>
      <c r="G42" s="80" t="s">
        <v>66</v>
      </c>
      <c r="H42" s="45"/>
      <c r="I42" s="45"/>
      <c r="J42" s="45"/>
      <c r="K42" s="45"/>
    </row>
    <row r="43" s="42" customFormat="1" ht="20" customHeight="1" spans="2:11">
      <c r="B43" s="74"/>
      <c r="C43" s="75"/>
      <c r="D43" s="76"/>
      <c r="E43" s="77"/>
      <c r="F43" s="126"/>
      <c r="G43" s="80"/>
      <c r="H43" s="45"/>
      <c r="I43" s="45"/>
      <c r="J43" s="45"/>
      <c r="K43" s="45"/>
    </row>
    <row r="44" ht="20" customHeight="1" spans="2:7">
      <c r="B44" s="68">
        <f>B42</f>
        <v>0.635416666666667</v>
      </c>
      <c r="C44" s="69">
        <v>0.0138888888888889</v>
      </c>
      <c r="D44" s="69">
        <f>+B44+TIME(7,0,0)</f>
        <v>0.927083333333333</v>
      </c>
      <c r="E44" s="127" t="s">
        <v>67</v>
      </c>
      <c r="F44" s="83" t="s">
        <v>68</v>
      </c>
      <c r="G44" s="82" t="s">
        <v>69</v>
      </c>
    </row>
    <row r="45" ht="20" customHeight="1" spans="2:7">
      <c r="B45" s="68">
        <f>B44+C44</f>
        <v>0.649305555555555</v>
      </c>
      <c r="C45" s="69">
        <v>0.0138888888888889</v>
      </c>
      <c r="D45" s="69">
        <f>+B45+TIME(7,0,0)</f>
        <v>0.940972222222222</v>
      </c>
      <c r="E45" s="70" t="s">
        <v>70</v>
      </c>
      <c r="F45" s="83" t="s">
        <v>71</v>
      </c>
      <c r="G45" s="84" t="s">
        <v>72</v>
      </c>
    </row>
    <row r="46" ht="20" customHeight="1" spans="2:7">
      <c r="B46" s="68">
        <f>B45+C45</f>
        <v>0.663194444444444</v>
      </c>
      <c r="C46" s="69">
        <v>0.0277777777777778</v>
      </c>
      <c r="D46" s="69">
        <f>+B46+TIME(7,0,0)</f>
        <v>0.954861111111111</v>
      </c>
      <c r="E46" s="70" t="s">
        <v>73</v>
      </c>
      <c r="F46" s="83" t="s">
        <v>74</v>
      </c>
      <c r="G46" s="84" t="s">
        <v>75</v>
      </c>
    </row>
    <row r="47" ht="20" customHeight="1" spans="2:7">
      <c r="B47" s="128"/>
      <c r="C47" s="129"/>
      <c r="D47" s="105"/>
      <c r="E47" s="130"/>
      <c r="F47" s="131"/>
      <c r="G47" s="132"/>
    </row>
    <row r="48" ht="20" customHeight="1" spans="2:7">
      <c r="B48" s="90">
        <f>B46+C46</f>
        <v>0.690972222222222</v>
      </c>
      <c r="C48" s="91">
        <v>0.0104166666666667</v>
      </c>
      <c r="D48" s="91">
        <f>+B48+TIME(7,0,0)</f>
        <v>0.982638888888889</v>
      </c>
      <c r="E48" s="92" t="s">
        <v>32</v>
      </c>
      <c r="F48" s="93"/>
      <c r="G48" s="94"/>
    </row>
    <row r="49" ht="20" customHeight="1" spans="2:7">
      <c r="B49" s="63"/>
      <c r="C49" s="64"/>
      <c r="D49" s="64"/>
      <c r="E49" s="95"/>
      <c r="F49" s="96"/>
      <c r="G49" s="97"/>
    </row>
    <row r="50" ht="20" customHeight="1" spans="2:7">
      <c r="B50" s="68">
        <f>B48+C48</f>
        <v>0.701388888888889</v>
      </c>
      <c r="C50" s="69">
        <v>0.0138888888888889</v>
      </c>
      <c r="D50" s="69">
        <f>+B50+TIME(7,0,0)</f>
        <v>0.993055555555555</v>
      </c>
      <c r="E50" s="70" t="s">
        <v>76</v>
      </c>
      <c r="F50" s="83" t="s">
        <v>77</v>
      </c>
      <c r="G50" s="84" t="s">
        <v>78</v>
      </c>
    </row>
    <row r="51" ht="20" customHeight="1" spans="2:7">
      <c r="B51" s="68">
        <f>B50+C50</f>
        <v>0.715277777777778</v>
      </c>
      <c r="C51" s="69">
        <v>0.0208333333333333</v>
      </c>
      <c r="D51" s="69">
        <f>+B51+TIME(7,0,0)</f>
        <v>1.00694444444444</v>
      </c>
      <c r="E51" s="70" t="s">
        <v>79</v>
      </c>
      <c r="F51" s="83" t="s">
        <v>80</v>
      </c>
      <c r="G51" s="133" t="s">
        <v>81</v>
      </c>
    </row>
    <row r="52" ht="20" customHeight="1" spans="2:7">
      <c r="B52" s="68">
        <f>B51+C51</f>
        <v>0.736111111111111</v>
      </c>
      <c r="C52" s="69">
        <v>0.0208333333333333</v>
      </c>
      <c r="D52" s="69">
        <f>+B52+TIME(7,0,0)</f>
        <v>1.02777777777778</v>
      </c>
      <c r="E52" s="70" t="s">
        <v>82</v>
      </c>
      <c r="F52" s="83" t="s">
        <v>83</v>
      </c>
      <c r="G52" s="82" t="s">
        <v>84</v>
      </c>
    </row>
    <row r="53" ht="20" customHeight="1" spans="2:7">
      <c r="B53" s="68">
        <f>B52+C52</f>
        <v>0.756944444444444</v>
      </c>
      <c r="C53" s="69">
        <v>0.0208333333333333</v>
      </c>
      <c r="D53" s="69">
        <f t="shared" ref="D53" si="4">+B53+TIME(7,0,0)</f>
        <v>1.04861111111111</v>
      </c>
      <c r="E53" s="127" t="s">
        <v>85</v>
      </c>
      <c r="F53" s="83" t="s">
        <v>86</v>
      </c>
      <c r="G53" s="82" t="s">
        <v>87</v>
      </c>
    </row>
    <row r="54" ht="20" customHeight="1" spans="2:7">
      <c r="B54" s="104"/>
      <c r="C54" s="105"/>
      <c r="D54" s="134"/>
      <c r="E54" s="106"/>
      <c r="F54" s="107"/>
      <c r="G54" s="135"/>
    </row>
    <row r="55" ht="20" customHeight="1" spans="2:7">
      <c r="B55" s="136">
        <f>B53+C53</f>
        <v>0.777777777777778</v>
      </c>
      <c r="C55" s="137" t="s">
        <v>88</v>
      </c>
      <c r="D55" s="137"/>
      <c r="E55" s="138" t="s">
        <v>89</v>
      </c>
      <c r="F55" s="139"/>
      <c r="G55" s="140"/>
    </row>
    <row r="56" ht="20" customHeight="1" spans="2:7">
      <c r="B56" s="141"/>
      <c r="C56" s="142"/>
      <c r="D56" s="142"/>
      <c r="E56" s="143"/>
      <c r="F56" s="144"/>
      <c r="G56" s="145"/>
    </row>
    <row r="57" ht="20" customHeight="1" spans="2:7">
      <c r="B57" s="146">
        <v>0.802083333333333</v>
      </c>
      <c r="C57" s="147"/>
      <c r="D57" s="148"/>
      <c r="E57" s="149" t="s">
        <v>90</v>
      </c>
      <c r="F57" s="149"/>
      <c r="G57" s="150"/>
    </row>
    <row r="58" ht="17" customHeight="1" spans="2:7">
      <c r="B58" s="151"/>
      <c r="C58" s="152"/>
      <c r="D58" s="151"/>
      <c r="E58" s="153"/>
      <c r="F58" s="153"/>
      <c r="G58" s="153"/>
    </row>
    <row r="59" s="43" customFormat="1" ht="20" customHeight="1" spans="2:7">
      <c r="B59" s="154" t="s">
        <v>91</v>
      </c>
      <c r="C59" s="154"/>
      <c r="D59" s="154"/>
      <c r="E59" s="155" t="s">
        <v>92</v>
      </c>
      <c r="F59" s="155"/>
      <c r="G59" s="155"/>
    </row>
    <row r="60" s="43" customFormat="1" ht="20" customHeight="1" spans="2:7">
      <c r="B60" s="156" t="s">
        <v>93</v>
      </c>
      <c r="C60" s="156"/>
      <c r="D60" s="156"/>
      <c r="E60" s="157" t="s">
        <v>94</v>
      </c>
      <c r="F60" s="157"/>
      <c r="G60" s="157"/>
    </row>
    <row r="61" s="43" customFormat="1" ht="20" customHeight="1" spans="2:7">
      <c r="B61" s="157" t="s">
        <v>88</v>
      </c>
      <c r="C61" s="157"/>
      <c r="D61" s="157"/>
      <c r="E61" s="157" t="s">
        <v>95</v>
      </c>
      <c r="F61" s="157"/>
      <c r="G61" s="157"/>
    </row>
    <row r="62" s="43" customFormat="1" ht="20" customHeight="1" spans="2:7">
      <c r="B62" s="157"/>
      <c r="C62" s="157"/>
      <c r="D62" s="157"/>
      <c r="E62" s="157"/>
      <c r="F62" s="157"/>
      <c r="G62" s="157"/>
    </row>
    <row r="63" s="43" customFormat="1" ht="20" customHeight="1" spans="2:4">
      <c r="B63" s="158" t="s">
        <v>96</v>
      </c>
      <c r="D63" s="159" t="s">
        <v>97</v>
      </c>
    </row>
    <row r="64" ht="20" customHeight="1" spans="3:7">
      <c r="C64" s="45"/>
      <c r="D64" s="42"/>
      <c r="E64" s="160"/>
      <c r="F64" s="161"/>
      <c r="G64" s="161"/>
    </row>
    <row r="65" s="44" customFormat="1" ht="28" customHeight="1" spans="2:7">
      <c r="B65" s="162" t="s">
        <v>98</v>
      </c>
      <c r="D65" s="40"/>
      <c r="E65" s="163" t="s">
        <v>99</v>
      </c>
      <c r="F65" s="164"/>
      <c r="G65" s="164"/>
    </row>
    <row r="66" s="44" customFormat="1" ht="28" customHeight="1" spans="2:7">
      <c r="B66" s="162"/>
      <c r="D66" s="40"/>
      <c r="E66" s="165" t="s">
        <v>100</v>
      </c>
      <c r="F66" s="164"/>
      <c r="G66" s="164"/>
    </row>
    <row r="67" spans="5:5">
      <c r="E67" s="166" t="s">
        <v>101</v>
      </c>
    </row>
    <row r="68" ht="20" customHeight="1" spans="2:7">
      <c r="B68" s="45"/>
      <c r="C68" s="45"/>
      <c r="D68" s="42"/>
      <c r="E68" s="166" t="s">
        <v>102</v>
      </c>
      <c r="F68" s="45"/>
      <c r="G68" s="45"/>
    </row>
    <row r="69" ht="20" customHeight="1" spans="2:7">
      <c r="B69" s="45"/>
      <c r="C69" s="45"/>
      <c r="D69" s="42"/>
      <c r="E69" s="167"/>
      <c r="F69" s="45"/>
      <c r="G69" s="45"/>
    </row>
    <row r="70" ht="20.4" spans="5:5">
      <c r="E70" s="168" t="s">
        <v>103</v>
      </c>
    </row>
    <row r="71" spans="5:5">
      <c r="E71" s="169" t="s">
        <v>104</v>
      </c>
    </row>
    <row r="72" spans="5:5">
      <c r="E72" s="169" t="s">
        <v>105</v>
      </c>
    </row>
    <row r="73" spans="5:5">
      <c r="E73" s="166" t="s">
        <v>106</v>
      </c>
    </row>
    <row r="74" ht="22.8" spans="5:5">
      <c r="E74" s="166" t="s">
        <v>107</v>
      </c>
    </row>
    <row r="75" ht="20" customHeight="1" spans="2:7">
      <c r="B75" s="151"/>
      <c r="C75" s="152"/>
      <c r="D75" s="151"/>
      <c r="E75" s="153"/>
      <c r="F75" s="153"/>
      <c r="G75" s="153"/>
    </row>
    <row r="76" ht="35" customHeight="1" spans="2:7">
      <c r="B76" s="55" t="s">
        <v>108</v>
      </c>
      <c r="C76" s="56"/>
      <c r="D76" s="56"/>
      <c r="E76" s="57"/>
      <c r="F76" s="57"/>
      <c r="G76" s="58"/>
    </row>
    <row r="77" ht="20" customHeight="1" spans="2:7">
      <c r="B77" s="59" t="s">
        <v>3</v>
      </c>
      <c r="C77" s="60" t="s">
        <v>4</v>
      </c>
      <c r="D77" s="60" t="s">
        <v>5</v>
      </c>
      <c r="E77" s="61" t="s">
        <v>6</v>
      </c>
      <c r="F77" s="61" t="s">
        <v>7</v>
      </c>
      <c r="G77" s="62" t="s">
        <v>109</v>
      </c>
    </row>
    <row r="78" ht="20" customHeight="1" spans="2:7">
      <c r="B78" s="63"/>
      <c r="C78" s="64"/>
      <c r="D78" s="64"/>
      <c r="E78" s="65"/>
      <c r="F78" s="66"/>
      <c r="G78" s="67"/>
    </row>
    <row r="79" ht="20" customHeight="1" spans="2:7">
      <c r="B79" s="74">
        <v>0.375</v>
      </c>
      <c r="C79" s="75">
        <f>SUM(C81)</f>
        <v>0.0104166666666667</v>
      </c>
      <c r="D79" s="76">
        <f>+B79+TIME(7,0,0)</f>
        <v>0.666666666666667</v>
      </c>
      <c r="E79" s="78" t="s">
        <v>110</v>
      </c>
      <c r="F79" s="89"/>
      <c r="G79" s="170" t="s">
        <v>11</v>
      </c>
    </row>
    <row r="80" ht="20" customHeight="1" spans="2:7">
      <c r="B80" s="74"/>
      <c r="C80" s="75"/>
      <c r="D80" s="76"/>
      <c r="E80" s="78"/>
      <c r="F80" s="89"/>
      <c r="G80" s="98"/>
    </row>
    <row r="81" ht="20" customHeight="1" spans="2:7">
      <c r="B81" s="68">
        <f>B79</f>
        <v>0.375</v>
      </c>
      <c r="C81" s="69">
        <v>0.0104166666666667</v>
      </c>
      <c r="D81" s="69">
        <f>+B81+TIME(7,0,0)</f>
        <v>0.666666666666667</v>
      </c>
      <c r="E81" s="70" t="s">
        <v>111</v>
      </c>
      <c r="F81" s="123" t="s">
        <v>112</v>
      </c>
      <c r="G81" s="82" t="s">
        <v>113</v>
      </c>
    </row>
    <row r="82" ht="20" customHeight="1" spans="2:7">
      <c r="B82" s="68"/>
      <c r="C82" s="69"/>
      <c r="D82" s="69"/>
      <c r="E82" s="70"/>
      <c r="F82" s="81"/>
      <c r="G82" s="82"/>
    </row>
    <row r="83" ht="20" customHeight="1" spans="2:7">
      <c r="B83" s="74">
        <f>B81+C81</f>
        <v>0.385416666666667</v>
      </c>
      <c r="C83" s="76">
        <f>SUM(C85:C87)</f>
        <v>0.03125</v>
      </c>
      <c r="D83" s="76">
        <f>+B83+TIME(7,0,0)</f>
        <v>0.677083333333333</v>
      </c>
      <c r="E83" s="78" t="s">
        <v>114</v>
      </c>
      <c r="F83" s="89"/>
      <c r="G83" s="98" t="s">
        <v>115</v>
      </c>
    </row>
    <row r="84" ht="20" customHeight="1" spans="2:7">
      <c r="B84" s="74"/>
      <c r="C84" s="76"/>
      <c r="D84" s="76"/>
      <c r="E84" s="78"/>
      <c r="F84" s="89"/>
      <c r="G84" s="98"/>
    </row>
    <row r="85" s="41" customFormat="1" ht="20" customHeight="1" spans="2:7">
      <c r="B85" s="99">
        <f>B83</f>
        <v>0.385416666666667</v>
      </c>
      <c r="C85" s="100">
        <v>0.0104166666666667</v>
      </c>
      <c r="D85" s="100">
        <f>+B85+TIME(7,0,0)</f>
        <v>0.677083333333333</v>
      </c>
      <c r="E85" s="101" t="s">
        <v>116</v>
      </c>
      <c r="F85" s="102" t="s">
        <v>117</v>
      </c>
      <c r="G85" s="103" t="s">
        <v>118</v>
      </c>
    </row>
    <row r="86" ht="20" customHeight="1" spans="2:7">
      <c r="B86" s="68">
        <f>B85+C85</f>
        <v>0.395833333333333</v>
      </c>
      <c r="C86" s="69">
        <v>0.0104166666666667</v>
      </c>
      <c r="D86" s="69">
        <f>+B86+TIME(7,0,0)</f>
        <v>0.6875</v>
      </c>
      <c r="E86" s="70" t="s">
        <v>119</v>
      </c>
      <c r="F86" s="123" t="s">
        <v>120</v>
      </c>
      <c r="G86" s="82" t="s">
        <v>121</v>
      </c>
    </row>
    <row r="87" ht="35" customHeight="1" spans="2:7">
      <c r="B87" s="68">
        <f>B86+C86</f>
        <v>0.40625</v>
      </c>
      <c r="C87" s="69">
        <v>0.0104166666666667</v>
      </c>
      <c r="D87" s="69">
        <f>+B87+TIME(7,0,0)</f>
        <v>0.697916666666667</v>
      </c>
      <c r="E87" s="70" t="s">
        <v>122</v>
      </c>
      <c r="F87" s="123" t="s">
        <v>123</v>
      </c>
      <c r="G87" s="82" t="s">
        <v>124</v>
      </c>
    </row>
    <row r="88" ht="20" customHeight="1" spans="2:7">
      <c r="B88" s="68"/>
      <c r="C88" s="69"/>
      <c r="D88" s="76"/>
      <c r="E88" s="86"/>
      <c r="F88" s="81"/>
      <c r="G88" s="87"/>
    </row>
    <row r="89" ht="20" customHeight="1" spans="2:7">
      <c r="B89" s="74">
        <f>B87+C87</f>
        <v>0.416666666666667</v>
      </c>
      <c r="C89" s="75">
        <f>SUM(C91:C93)</f>
        <v>0.03125</v>
      </c>
      <c r="D89" s="76">
        <f>+B89+TIME(7,0,0)</f>
        <v>0.708333333333333</v>
      </c>
      <c r="E89" s="77" t="s">
        <v>125</v>
      </c>
      <c r="F89" s="81"/>
      <c r="G89" s="98" t="s">
        <v>34</v>
      </c>
    </row>
    <row r="90" ht="20" customHeight="1" spans="2:7">
      <c r="B90" s="74"/>
      <c r="C90" s="75"/>
      <c r="D90" s="76"/>
      <c r="E90" s="77"/>
      <c r="F90" s="81"/>
      <c r="G90" s="98"/>
    </row>
    <row r="91" ht="20" customHeight="1" spans="2:7">
      <c r="B91" s="68">
        <f>B89</f>
        <v>0.416666666666667</v>
      </c>
      <c r="C91" s="69">
        <v>0.0104166666666667</v>
      </c>
      <c r="D91" s="69">
        <f>+B91+TIME(7,0,0)</f>
        <v>0.708333333333333</v>
      </c>
      <c r="E91" s="127" t="s">
        <v>126</v>
      </c>
      <c r="F91" s="123" t="s">
        <v>127</v>
      </c>
      <c r="G91" s="84" t="s">
        <v>128</v>
      </c>
    </row>
    <row r="92" ht="20" customHeight="1" spans="2:7">
      <c r="B92" s="68">
        <f t="shared" ref="B92:B93" si="5">B91+C91</f>
        <v>0.427083333333333</v>
      </c>
      <c r="C92" s="69">
        <v>0.0104166666666667</v>
      </c>
      <c r="D92" s="69">
        <f>+B92+TIME(7,0,0)</f>
        <v>0.71875</v>
      </c>
      <c r="E92" s="127" t="s">
        <v>129</v>
      </c>
      <c r="F92" s="123" t="s">
        <v>130</v>
      </c>
      <c r="G92" s="82" t="s">
        <v>131</v>
      </c>
    </row>
    <row r="93" ht="20" customHeight="1" spans="2:7">
      <c r="B93" s="68">
        <f t="shared" si="5"/>
        <v>0.4375</v>
      </c>
      <c r="C93" s="69">
        <v>0.0104166666666667</v>
      </c>
      <c r="D93" s="69">
        <f>+B93+TIME(7,0,0)</f>
        <v>0.729166666666667</v>
      </c>
      <c r="E93" s="127" t="s">
        <v>132</v>
      </c>
      <c r="F93" s="123" t="s">
        <v>133</v>
      </c>
      <c r="G93" s="82" t="s">
        <v>131</v>
      </c>
    </row>
    <row r="94" ht="20" customHeight="1" spans="2:7">
      <c r="B94" s="104"/>
      <c r="C94" s="105"/>
      <c r="D94" s="105"/>
      <c r="E94" s="106"/>
      <c r="F94" s="131"/>
      <c r="G94" s="135"/>
    </row>
    <row r="95" ht="20" customHeight="1" spans="2:7">
      <c r="B95" s="90">
        <f>B93+C93</f>
        <v>0.447916666666667</v>
      </c>
      <c r="C95" s="91">
        <v>0.0104166666666667</v>
      </c>
      <c r="D95" s="91">
        <f>+B95+TIME(7,0,0)</f>
        <v>0.739583333333333</v>
      </c>
      <c r="E95" s="92" t="s">
        <v>32</v>
      </c>
      <c r="F95" s="93"/>
      <c r="G95" s="94"/>
    </row>
    <row r="96" ht="20" customHeight="1" spans="2:7">
      <c r="B96" s="63"/>
      <c r="C96" s="64"/>
      <c r="D96" s="64"/>
      <c r="E96" s="171"/>
      <c r="F96" s="124"/>
      <c r="G96" s="125"/>
    </row>
    <row r="97" ht="20" customHeight="1" spans="2:7">
      <c r="B97" s="74">
        <f>B95+C95</f>
        <v>0.458333333333333</v>
      </c>
      <c r="C97" s="76">
        <f>SUM(C99:C102)</f>
        <v>0.03125</v>
      </c>
      <c r="D97" s="76">
        <f t="shared" ref="D97:D141" si="6">+B97+TIME(7,0,0)</f>
        <v>0.75</v>
      </c>
      <c r="E97" s="77" t="s">
        <v>134</v>
      </c>
      <c r="F97" s="81"/>
      <c r="G97" s="98" t="s">
        <v>135</v>
      </c>
    </row>
    <row r="98" ht="20" customHeight="1" spans="2:7">
      <c r="B98" s="74"/>
      <c r="C98" s="76"/>
      <c r="D98" s="76"/>
      <c r="E98" s="77"/>
      <c r="F98" s="81"/>
      <c r="G98" s="98"/>
    </row>
    <row r="99" ht="20" customHeight="1" spans="2:7">
      <c r="B99" s="68">
        <f>B97</f>
        <v>0.458333333333333</v>
      </c>
      <c r="C99" s="69">
        <v>0.0104166666666667</v>
      </c>
      <c r="D99" s="69">
        <f t="shared" si="6"/>
        <v>0.75</v>
      </c>
      <c r="E99" s="70" t="s">
        <v>136</v>
      </c>
      <c r="F99" s="123" t="s">
        <v>137</v>
      </c>
      <c r="G99" s="82" t="s">
        <v>138</v>
      </c>
    </row>
    <row r="100" ht="20" customHeight="1" spans="2:7">
      <c r="B100" s="68">
        <f>B99+C99</f>
        <v>0.46875</v>
      </c>
      <c r="C100" s="69">
        <v>0.00694444444444444</v>
      </c>
      <c r="D100" s="69">
        <f t="shared" si="6"/>
        <v>0.760416666666667</v>
      </c>
      <c r="E100" s="70" t="s">
        <v>139</v>
      </c>
      <c r="F100" s="123" t="s">
        <v>140</v>
      </c>
      <c r="G100" s="82" t="s">
        <v>141</v>
      </c>
    </row>
    <row r="101" ht="20" customHeight="1" spans="2:7">
      <c r="B101" s="68">
        <f t="shared" ref="B101:B102" si="7">B100+C100</f>
        <v>0.475694444444445</v>
      </c>
      <c r="C101" s="69">
        <v>0.00694444444444444</v>
      </c>
      <c r="D101" s="69">
        <f t="shared" si="6"/>
        <v>0.767361111111111</v>
      </c>
      <c r="E101" s="70" t="s">
        <v>142</v>
      </c>
      <c r="F101" s="123" t="s">
        <v>143</v>
      </c>
      <c r="G101" s="82" t="s">
        <v>144</v>
      </c>
    </row>
    <row r="102" ht="20" customHeight="1" spans="2:7">
      <c r="B102" s="68">
        <f t="shared" si="7"/>
        <v>0.482638888888889</v>
      </c>
      <c r="C102" s="69">
        <v>0.00694444444444444</v>
      </c>
      <c r="D102" s="69">
        <f t="shared" ref="D102" si="8">+B102+TIME(7,0,0)</f>
        <v>0.774305555555556</v>
      </c>
      <c r="E102" s="70" t="s">
        <v>145</v>
      </c>
      <c r="F102" s="123" t="s">
        <v>146</v>
      </c>
      <c r="G102" s="82" t="s">
        <v>147</v>
      </c>
    </row>
    <row r="103" ht="20" customHeight="1" spans="2:7">
      <c r="B103" s="68"/>
      <c r="C103" s="69"/>
      <c r="D103" s="69"/>
      <c r="E103" s="70"/>
      <c r="F103" s="81"/>
      <c r="G103" s="82"/>
    </row>
    <row r="104" ht="20" customHeight="1" spans="2:7">
      <c r="B104" s="74">
        <f>B102+C102</f>
        <v>0.489583333333333</v>
      </c>
      <c r="C104" s="76">
        <f>SUM(C106:C108)</f>
        <v>0.0381944444444444</v>
      </c>
      <c r="D104" s="76">
        <f t="shared" si="6"/>
        <v>0.78125</v>
      </c>
      <c r="E104" s="77" t="s">
        <v>148</v>
      </c>
      <c r="F104" s="81"/>
      <c r="G104" s="98" t="s">
        <v>135</v>
      </c>
    </row>
    <row r="105" ht="20" customHeight="1" spans="2:7">
      <c r="B105" s="74"/>
      <c r="C105" s="76"/>
      <c r="D105" s="76"/>
      <c r="E105" s="77"/>
      <c r="F105" s="81"/>
      <c r="G105" s="98"/>
    </row>
    <row r="106" ht="20" customHeight="1" spans="2:7">
      <c r="B106" s="68">
        <f>B104</f>
        <v>0.489583333333333</v>
      </c>
      <c r="C106" s="69">
        <v>0.0104166666666667</v>
      </c>
      <c r="D106" s="69">
        <f t="shared" si="6"/>
        <v>0.78125</v>
      </c>
      <c r="E106" s="127" t="s">
        <v>149</v>
      </c>
      <c r="F106" s="123" t="s">
        <v>150</v>
      </c>
      <c r="G106" s="82" t="s">
        <v>151</v>
      </c>
    </row>
    <row r="107" ht="20" customHeight="1" spans="2:7">
      <c r="B107" s="68">
        <f t="shared" ref="B107:B108" si="9">B106+C106</f>
        <v>0.5</v>
      </c>
      <c r="C107" s="69">
        <v>0.0138888888888889</v>
      </c>
      <c r="D107" s="69">
        <f t="shared" si="6"/>
        <v>0.791666666666667</v>
      </c>
      <c r="E107" s="127" t="s">
        <v>152</v>
      </c>
      <c r="F107" s="123" t="s">
        <v>153</v>
      </c>
      <c r="G107" s="82" t="s">
        <v>154</v>
      </c>
    </row>
    <row r="108" ht="20" customHeight="1" spans="2:7">
      <c r="B108" s="68">
        <f t="shared" si="9"/>
        <v>0.513888888888889</v>
      </c>
      <c r="C108" s="69">
        <v>0.0138888888888889</v>
      </c>
      <c r="D108" s="69">
        <f t="shared" ref="D108" si="10">+B108+TIME(7,0,0)</f>
        <v>0.805555555555556</v>
      </c>
      <c r="E108" s="70" t="s">
        <v>155</v>
      </c>
      <c r="F108" s="123" t="s">
        <v>156</v>
      </c>
      <c r="G108" s="103" t="s">
        <v>157</v>
      </c>
    </row>
    <row r="109" ht="20" customHeight="1" spans="2:7">
      <c r="B109" s="104"/>
      <c r="C109" s="105"/>
      <c r="D109" s="105"/>
      <c r="E109" s="172"/>
      <c r="F109" s="131"/>
      <c r="G109" s="135"/>
    </row>
    <row r="110" ht="20" customHeight="1" spans="2:7">
      <c r="B110" s="109">
        <f>B108+C108</f>
        <v>0.527777777777778</v>
      </c>
      <c r="C110" s="110">
        <v>0.0416666666666667</v>
      </c>
      <c r="D110" s="110">
        <f>+B110+TIME(7,0,0)</f>
        <v>0.819444444444444</v>
      </c>
      <c r="E110" s="111" t="s">
        <v>59</v>
      </c>
      <c r="F110" s="111"/>
      <c r="G110" s="112"/>
    </row>
    <row r="111" ht="20" customHeight="1" spans="2:7">
      <c r="B111" s="63"/>
      <c r="C111" s="64"/>
      <c r="D111" s="64"/>
      <c r="E111" s="95"/>
      <c r="F111" s="124"/>
      <c r="G111" s="125"/>
    </row>
    <row r="112" ht="20" customHeight="1" spans="2:7">
      <c r="B112" s="74">
        <f>B110+C110</f>
        <v>0.569444444444444</v>
      </c>
      <c r="C112" s="76">
        <f>SUM(C114:C119)</f>
        <v>0.0763888888888889</v>
      </c>
      <c r="D112" s="76">
        <f t="shared" ref="D112" si="11">+B112+TIME(7,0,0)</f>
        <v>0.861111111111111</v>
      </c>
      <c r="E112" s="77" t="s">
        <v>158</v>
      </c>
      <c r="F112" s="124"/>
      <c r="G112" s="173" t="s">
        <v>159</v>
      </c>
    </row>
    <row r="113" ht="20" customHeight="1" spans="2:7">
      <c r="B113" s="63"/>
      <c r="C113" s="64"/>
      <c r="D113" s="64"/>
      <c r="E113" s="77"/>
      <c r="F113" s="124"/>
      <c r="G113" s="173"/>
    </row>
    <row r="114" ht="20" customHeight="1" spans="2:7">
      <c r="B114" s="68">
        <f>B110+C110</f>
        <v>0.569444444444444</v>
      </c>
      <c r="C114" s="69">
        <v>0.0138888888888889</v>
      </c>
      <c r="D114" s="69">
        <f>+B114+TIME(7,0,0)</f>
        <v>0.861111111111111</v>
      </c>
      <c r="E114" s="70" t="s">
        <v>160</v>
      </c>
      <c r="F114" s="123" t="s">
        <v>161</v>
      </c>
      <c r="G114" s="82" t="s">
        <v>162</v>
      </c>
    </row>
    <row r="115" ht="35" customHeight="1" spans="2:7">
      <c r="B115" s="68">
        <f>B114+C114</f>
        <v>0.583333333333333</v>
      </c>
      <c r="C115" s="69">
        <v>0.0138888888888889</v>
      </c>
      <c r="D115" s="69">
        <f t="shared" si="6"/>
        <v>0.875</v>
      </c>
      <c r="E115" s="70" t="s">
        <v>163</v>
      </c>
      <c r="F115" s="123" t="s">
        <v>164</v>
      </c>
      <c r="G115" s="103" t="s">
        <v>165</v>
      </c>
    </row>
    <row r="116" ht="20" customHeight="1" spans="2:7">
      <c r="B116" s="68">
        <f>B115+C115</f>
        <v>0.597222222222222</v>
      </c>
      <c r="C116" s="69">
        <v>0.0138888888888889</v>
      </c>
      <c r="D116" s="69">
        <f t="shared" si="6"/>
        <v>0.888888888888889</v>
      </c>
      <c r="E116" s="70" t="s">
        <v>166</v>
      </c>
      <c r="F116" s="123" t="s">
        <v>167</v>
      </c>
      <c r="G116" s="84" t="s">
        <v>168</v>
      </c>
    </row>
    <row r="117" ht="20" customHeight="1" spans="2:7">
      <c r="B117" s="68">
        <f t="shared" ref="B117:B119" si="12">B116+C116</f>
        <v>0.611111111111111</v>
      </c>
      <c r="C117" s="69">
        <v>0.00694444444444444</v>
      </c>
      <c r="D117" s="69">
        <f t="shared" si="6"/>
        <v>0.902777777777778</v>
      </c>
      <c r="E117" s="70" t="s">
        <v>169</v>
      </c>
      <c r="F117" s="123" t="s">
        <v>170</v>
      </c>
      <c r="G117" s="103" t="s">
        <v>171</v>
      </c>
    </row>
    <row r="118" ht="20" customHeight="1" spans="2:7">
      <c r="B118" s="68">
        <f t="shared" si="12"/>
        <v>0.618055555555555</v>
      </c>
      <c r="C118" s="69">
        <v>0.0138888888888889</v>
      </c>
      <c r="D118" s="69">
        <f t="shared" si="6"/>
        <v>0.909722222222222</v>
      </c>
      <c r="E118" s="70" t="s">
        <v>172</v>
      </c>
      <c r="F118" s="123" t="s">
        <v>173</v>
      </c>
      <c r="G118" s="103" t="s">
        <v>174</v>
      </c>
    </row>
    <row r="119" ht="20" customHeight="1" spans="2:7">
      <c r="B119" s="68">
        <f t="shared" si="12"/>
        <v>0.631944444444444</v>
      </c>
      <c r="C119" s="69">
        <v>0.0138888888888889</v>
      </c>
      <c r="D119" s="69">
        <f t="shared" si="6"/>
        <v>0.923611111111111</v>
      </c>
      <c r="E119" s="70" t="s">
        <v>175</v>
      </c>
      <c r="F119" s="123" t="s">
        <v>176</v>
      </c>
      <c r="G119" s="103" t="s">
        <v>46</v>
      </c>
    </row>
    <row r="120" ht="20" customHeight="1" spans="2:7">
      <c r="B120" s="104"/>
      <c r="C120" s="105"/>
      <c r="D120" s="134"/>
      <c r="E120" s="106"/>
      <c r="F120" s="131"/>
      <c r="G120" s="174"/>
    </row>
    <row r="121" ht="20" customHeight="1" spans="2:7">
      <c r="B121" s="90">
        <f>B119+C119</f>
        <v>0.645833333333333</v>
      </c>
      <c r="C121" s="91">
        <v>0.0104166666666667</v>
      </c>
      <c r="D121" s="91">
        <f>+B121+TIME(7,0,0)</f>
        <v>0.9375</v>
      </c>
      <c r="E121" s="92" t="s">
        <v>32</v>
      </c>
      <c r="F121" s="93"/>
      <c r="G121" s="94"/>
    </row>
    <row r="122" ht="20" customHeight="1" spans="2:7">
      <c r="B122" s="63"/>
      <c r="C122" s="64"/>
      <c r="D122" s="64"/>
      <c r="E122" s="171"/>
      <c r="F122" s="124"/>
      <c r="G122" s="125"/>
    </row>
    <row r="123" s="44" customFormat="1" ht="20" customHeight="1" spans="2:7">
      <c r="B123" s="74">
        <f>B121+C121</f>
        <v>0.65625</v>
      </c>
      <c r="C123" s="76">
        <f>SUM(C125:C129)</f>
        <v>0.0972222222222222</v>
      </c>
      <c r="D123" s="76">
        <f t="shared" ref="D123:D126" si="13">+B123+TIME(7,0,0)</f>
        <v>0.947916666666666</v>
      </c>
      <c r="E123" s="175" t="s">
        <v>177</v>
      </c>
      <c r="F123" s="176"/>
      <c r="G123" s="80" t="s">
        <v>66</v>
      </c>
    </row>
    <row r="124" ht="20" customHeight="1" spans="2:7">
      <c r="B124" s="68"/>
      <c r="C124" s="69"/>
      <c r="D124" s="69"/>
      <c r="E124" s="175"/>
      <c r="F124" s="89"/>
      <c r="G124" s="80"/>
    </row>
    <row r="125" ht="20" customHeight="1" spans="2:7">
      <c r="B125" s="68">
        <f>B121+C121</f>
        <v>0.65625</v>
      </c>
      <c r="C125" s="69">
        <v>0.0138888888888889</v>
      </c>
      <c r="D125" s="69">
        <f t="shared" si="13"/>
        <v>0.947916666666666</v>
      </c>
      <c r="E125" s="70" t="s">
        <v>178</v>
      </c>
      <c r="F125" s="123" t="s">
        <v>179</v>
      </c>
      <c r="G125" s="82" t="s">
        <v>180</v>
      </c>
    </row>
    <row r="126" ht="20" customHeight="1" spans="2:7">
      <c r="B126" s="68">
        <f>B125+C125</f>
        <v>0.670138888888889</v>
      </c>
      <c r="C126" s="69">
        <v>0.0138888888888889</v>
      </c>
      <c r="D126" s="69">
        <f t="shared" si="13"/>
        <v>0.961805555555555</v>
      </c>
      <c r="E126" s="70" t="s">
        <v>181</v>
      </c>
      <c r="F126" s="123" t="s">
        <v>182</v>
      </c>
      <c r="G126" s="82" t="s">
        <v>183</v>
      </c>
    </row>
    <row r="127" ht="20" customHeight="1" spans="2:7">
      <c r="B127" s="68">
        <f t="shared" ref="B127:B129" si="14">B126+C126</f>
        <v>0.684027777777777</v>
      </c>
      <c r="C127" s="69">
        <v>0.0208333333333333</v>
      </c>
      <c r="D127" s="69">
        <f t="shared" ref="D127" si="15">+B127+TIME(7,0,0)</f>
        <v>0.975694444444444</v>
      </c>
      <c r="E127" s="127" t="s">
        <v>184</v>
      </c>
      <c r="F127" s="123" t="s">
        <v>185</v>
      </c>
      <c r="G127" s="82" t="s">
        <v>186</v>
      </c>
    </row>
    <row r="128" ht="20" customHeight="1" spans="2:7">
      <c r="B128" s="68">
        <f t="shared" si="14"/>
        <v>0.704861111111111</v>
      </c>
      <c r="C128" s="69">
        <v>0.0277777777777778</v>
      </c>
      <c r="D128" s="69">
        <f t="shared" ref="D128:D129" si="16">+B128+TIME(7,0,0)</f>
        <v>0.996527777777777</v>
      </c>
      <c r="E128" s="70" t="s">
        <v>187</v>
      </c>
      <c r="F128" s="123" t="s">
        <v>188</v>
      </c>
      <c r="G128" s="82" t="s">
        <v>189</v>
      </c>
    </row>
    <row r="129" ht="36" customHeight="1" spans="2:7">
      <c r="B129" s="68">
        <f t="shared" si="14"/>
        <v>0.732638888888889</v>
      </c>
      <c r="C129" s="69">
        <v>0.0208333333333333</v>
      </c>
      <c r="D129" s="69">
        <f t="shared" si="16"/>
        <v>1.02430555555556</v>
      </c>
      <c r="E129" s="70" t="s">
        <v>190</v>
      </c>
      <c r="F129" s="123" t="s">
        <v>191</v>
      </c>
      <c r="G129" s="82" t="s">
        <v>192</v>
      </c>
    </row>
    <row r="130" ht="20" customHeight="1" spans="2:7">
      <c r="B130" s="68"/>
      <c r="C130" s="69"/>
      <c r="D130" s="69"/>
      <c r="E130" s="127"/>
      <c r="F130" s="89"/>
      <c r="G130" s="82"/>
    </row>
    <row r="131" s="44" customFormat="1" ht="20" customHeight="1" spans="2:11">
      <c r="B131" s="74">
        <f>B129+C129</f>
        <v>0.753472222222222</v>
      </c>
      <c r="C131" s="75">
        <f>SUM(C133:C135)</f>
        <v>0.0208333333333333</v>
      </c>
      <c r="D131" s="76">
        <f t="shared" si="6"/>
        <v>1.04513888888889</v>
      </c>
      <c r="E131" s="175" t="s">
        <v>193</v>
      </c>
      <c r="F131" s="177"/>
      <c r="G131" s="80" t="s">
        <v>11</v>
      </c>
      <c r="H131" s="45"/>
      <c r="I131" s="45"/>
      <c r="J131" s="45"/>
      <c r="K131" s="45"/>
    </row>
    <row r="132" s="44" customFormat="1" ht="20" customHeight="1" spans="2:11">
      <c r="B132" s="74"/>
      <c r="C132" s="75"/>
      <c r="D132" s="76"/>
      <c r="E132" s="175"/>
      <c r="F132" s="177"/>
      <c r="G132" s="80"/>
      <c r="H132" s="45"/>
      <c r="I132" s="45"/>
      <c r="J132" s="45"/>
      <c r="K132" s="45"/>
    </row>
    <row r="133" ht="20" customHeight="1" spans="2:7">
      <c r="B133" s="68">
        <f>B131</f>
        <v>0.753472222222222</v>
      </c>
      <c r="C133" s="69">
        <v>0.0104166666666667</v>
      </c>
      <c r="D133" s="69">
        <f t="shared" si="6"/>
        <v>1.04513888888889</v>
      </c>
      <c r="E133" s="70" t="s">
        <v>194</v>
      </c>
      <c r="F133" s="123" t="s">
        <v>195</v>
      </c>
      <c r="G133" s="82" t="s">
        <v>196</v>
      </c>
    </row>
    <row r="134" ht="20" customHeight="1" spans="2:7">
      <c r="B134" s="68">
        <f t="shared" ref="B134:B135" si="17">B133+C133</f>
        <v>0.763888888888889</v>
      </c>
      <c r="C134" s="69">
        <v>0.00694444444444444</v>
      </c>
      <c r="D134" s="69">
        <f t="shared" si="6"/>
        <v>1.05555555555556</v>
      </c>
      <c r="E134" s="178" t="s">
        <v>197</v>
      </c>
      <c r="F134" s="123" t="s">
        <v>198</v>
      </c>
      <c r="G134" s="85" t="s">
        <v>21</v>
      </c>
    </row>
    <row r="135" ht="20" customHeight="1" spans="2:7">
      <c r="B135" s="68">
        <f t="shared" si="17"/>
        <v>0.770833333333333</v>
      </c>
      <c r="C135" s="69">
        <v>0.00347222222222222</v>
      </c>
      <c r="D135" s="69">
        <f t="shared" si="6"/>
        <v>1.0625</v>
      </c>
      <c r="E135" s="178" t="s">
        <v>199</v>
      </c>
      <c r="F135" s="123" t="s">
        <v>200</v>
      </c>
      <c r="G135" s="85" t="s">
        <v>21</v>
      </c>
    </row>
    <row r="136" ht="20" customHeight="1" spans="2:7">
      <c r="B136" s="68"/>
      <c r="C136" s="69"/>
      <c r="D136" s="69"/>
      <c r="E136" s="178"/>
      <c r="F136" s="70"/>
      <c r="G136" s="82"/>
    </row>
    <row r="137" ht="20" customHeight="1" spans="2:7">
      <c r="B137" s="74">
        <f>B135+C135</f>
        <v>0.774305555555555</v>
      </c>
      <c r="C137" s="75">
        <f>SUM(C139)</f>
        <v>0.00347222222222222</v>
      </c>
      <c r="D137" s="76">
        <f t="shared" si="6"/>
        <v>1.06597222222222</v>
      </c>
      <c r="E137" s="175" t="s">
        <v>201</v>
      </c>
      <c r="F137" s="177"/>
      <c r="G137" s="80" t="s">
        <v>11</v>
      </c>
    </row>
    <row r="138" ht="20" customHeight="1" spans="2:7">
      <c r="B138" s="74"/>
      <c r="C138" s="75"/>
      <c r="D138" s="76"/>
      <c r="E138" s="175"/>
      <c r="F138" s="177"/>
      <c r="G138" s="80"/>
    </row>
    <row r="139" ht="20" customHeight="1" spans="2:7">
      <c r="B139" s="68">
        <f>B137</f>
        <v>0.774305555555555</v>
      </c>
      <c r="C139" s="69">
        <v>0.00347222222222222</v>
      </c>
      <c r="D139" s="69">
        <f t="shared" si="6"/>
        <v>1.06597222222222</v>
      </c>
      <c r="E139" s="70" t="s">
        <v>202</v>
      </c>
      <c r="F139" s="123" t="s">
        <v>203</v>
      </c>
      <c r="G139" s="82" t="s">
        <v>16</v>
      </c>
    </row>
    <row r="140" ht="20" customHeight="1" spans="2:7">
      <c r="B140" s="104"/>
      <c r="C140" s="105"/>
      <c r="D140" s="105"/>
      <c r="E140" s="106"/>
      <c r="F140" s="179"/>
      <c r="G140" s="108"/>
    </row>
    <row r="141" ht="20" customHeight="1" spans="2:7">
      <c r="B141" s="136">
        <f>B139+C139</f>
        <v>0.777777777777777</v>
      </c>
      <c r="C141" s="137" t="s">
        <v>88</v>
      </c>
      <c r="D141" s="137">
        <f t="shared" si="6"/>
        <v>1.06944444444444</v>
      </c>
      <c r="E141" s="138" t="s">
        <v>89</v>
      </c>
      <c r="F141" s="139"/>
      <c r="G141" s="140"/>
    </row>
    <row r="142" ht="20" customHeight="1" spans="2:7">
      <c r="B142" s="180"/>
      <c r="C142" s="180"/>
      <c r="D142" s="181"/>
      <c r="E142" s="182"/>
      <c r="F142" s="153"/>
      <c r="G142" s="153"/>
    </row>
    <row r="143" ht="20" customHeight="1" spans="2:7">
      <c r="B143" s="45"/>
      <c r="C143" s="45"/>
      <c r="D143" s="42"/>
      <c r="E143" s="45"/>
      <c r="F143" s="45"/>
      <c r="G143" s="45"/>
    </row>
    <row r="144" ht="20" customHeight="1" spans="2:7">
      <c r="B144" s="45"/>
      <c r="C144" s="45"/>
      <c r="D144" s="42"/>
      <c r="E144" s="45"/>
      <c r="F144" s="45"/>
      <c r="G144" s="45"/>
    </row>
  </sheetData>
  <mergeCells count="3">
    <mergeCell ref="B1:E1"/>
    <mergeCell ref="B3:G3"/>
    <mergeCell ref="B76:G76"/>
  </mergeCells>
  <hyperlinks>
    <hyperlink ref="E66" r:id="rId3" display="Join the meeting now" tooltip="Meeting join link"/>
    <hyperlink ref="E71" r:id="rId4" display="+81 3-4571-2449,,159626021# Japan, Koto-Ku"/>
    <hyperlink ref="E72" r:id="rId5" display="Find a local number"/>
  </hyperlinks>
  <printOptions horizontalCentered="1"/>
  <pageMargins left="0.511811023622047" right="0.31496062992126" top="0.551181102362205" bottom="0.354330708661417" header="0.31496062992126" footer="0.31496062992126"/>
  <pageSetup paperSize="8" scale="72" fitToHeight="0" orientation="portrait"/>
  <headerFooter/>
  <rowBreaks count="1" manualBreakCount="1">
    <brk id="75"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E20"/>
  <sheetViews>
    <sheetView zoomScale="80" zoomScaleNormal="80" workbookViewId="0">
      <selection activeCell="F11" sqref="F11"/>
    </sheetView>
  </sheetViews>
  <sheetFormatPr defaultColWidth="7.56818181818182" defaultRowHeight="18" outlineLevelCol="4"/>
  <cols>
    <col min="1" max="1" width="1.56818181818182" style="2" customWidth="1"/>
    <col min="2" max="2" width="20.4242424242424" style="3" customWidth="1"/>
    <col min="3" max="4" width="45.5681818181818" style="3" customWidth="1"/>
    <col min="5" max="5" width="45.5681818181818" style="2" customWidth="1"/>
    <col min="6" max="6" width="18.2878787878788" style="2" customWidth="1"/>
    <col min="7" max="16384" width="7.56818181818182" style="2"/>
  </cols>
  <sheetData>
    <row r="1" ht="21.75" customHeight="1" spans="4:4">
      <c r="D1" s="4"/>
    </row>
    <row r="2" ht="59.25" customHeight="1" spans="2:5">
      <c r="B2" s="5" t="s">
        <v>204</v>
      </c>
      <c r="C2" s="6" t="s">
        <v>205</v>
      </c>
      <c r="D2" s="6" t="s">
        <v>206</v>
      </c>
      <c r="E2" s="7" t="s">
        <v>207</v>
      </c>
    </row>
    <row r="3" ht="59.25" customHeight="1" spans="2:5">
      <c r="B3" s="5"/>
      <c r="C3" s="6"/>
      <c r="D3" s="6"/>
      <c r="E3" s="7"/>
    </row>
    <row r="4" s="1" customFormat="1" ht="124" customHeight="1" spans="2:5">
      <c r="B4" s="8" t="s">
        <v>208</v>
      </c>
      <c r="C4" s="9" t="s">
        <v>209</v>
      </c>
      <c r="D4" s="10" t="s">
        <v>210</v>
      </c>
      <c r="E4" s="11"/>
    </row>
    <row r="5" s="1" customFormat="1" ht="167.25" customHeight="1" spans="2:5">
      <c r="B5" s="8" t="s">
        <v>211</v>
      </c>
      <c r="C5" s="10" t="s">
        <v>212</v>
      </c>
      <c r="D5" s="9"/>
      <c r="E5" s="11"/>
    </row>
    <row r="6" s="1" customFormat="1" ht="154" customHeight="1" spans="2:5">
      <c r="B6" s="8" t="s">
        <v>213</v>
      </c>
      <c r="C6" s="10" t="s">
        <v>214</v>
      </c>
      <c r="D6" s="9" t="s">
        <v>215</v>
      </c>
      <c r="E6" s="11"/>
    </row>
    <row r="7" s="1" customFormat="1" ht="19.5" spans="2:5">
      <c r="B7" s="12"/>
      <c r="C7" s="13"/>
      <c r="D7" s="14"/>
      <c r="E7" s="15"/>
    </row>
    <row r="8" s="1" customFormat="1" ht="99" customHeight="1" spans="2:5">
      <c r="B8" s="16" t="s">
        <v>216</v>
      </c>
      <c r="C8" s="17" t="s">
        <v>217</v>
      </c>
      <c r="D8" s="17" t="s">
        <v>218</v>
      </c>
      <c r="E8" s="18"/>
    </row>
    <row r="9" s="1" customFormat="1" ht="56" customHeight="1" spans="2:5">
      <c r="B9" s="19"/>
      <c r="C9" s="20"/>
      <c r="D9" s="20"/>
      <c r="E9" s="21"/>
    </row>
    <row r="10" s="1" customFormat="1" ht="122" customHeight="1" spans="2:5">
      <c r="B10" s="8" t="s">
        <v>219</v>
      </c>
      <c r="C10" s="10" t="s">
        <v>220</v>
      </c>
      <c r="D10" s="10"/>
      <c r="E10" s="11"/>
    </row>
    <row r="11" s="1" customFormat="1" ht="119" customHeight="1" spans="2:5">
      <c r="B11" s="8" t="s">
        <v>221</v>
      </c>
      <c r="C11" s="10" t="s">
        <v>222</v>
      </c>
      <c r="D11" s="10"/>
      <c r="E11" s="11"/>
    </row>
    <row r="12" s="1" customFormat="1" ht="121" customHeight="1" spans="2:5">
      <c r="B12" s="16" t="s">
        <v>223</v>
      </c>
      <c r="C12" s="17" t="s">
        <v>224</v>
      </c>
      <c r="D12" s="22" t="s">
        <v>225</v>
      </c>
      <c r="E12" s="10" t="s">
        <v>226</v>
      </c>
    </row>
    <row r="13" ht="19.5" spans="2:5">
      <c r="B13" s="23"/>
      <c r="C13" s="24"/>
      <c r="D13" s="25"/>
      <c r="E13" s="26"/>
    </row>
    <row r="14" ht="100.5" customHeight="1" spans="2:5">
      <c r="B14" s="27" t="s">
        <v>227</v>
      </c>
      <c r="C14" s="28" t="s">
        <v>228</v>
      </c>
      <c r="D14" s="29"/>
      <c r="E14" s="30"/>
    </row>
    <row r="15" ht="19.5" spans="2:5">
      <c r="B15" s="23"/>
      <c r="C15" s="31"/>
      <c r="D15" s="32"/>
      <c r="E15" s="26"/>
    </row>
    <row r="16" ht="81.75" customHeight="1" spans="2:5">
      <c r="B16" s="27" t="s">
        <v>229</v>
      </c>
      <c r="C16" s="28" t="s">
        <v>228</v>
      </c>
      <c r="D16" s="33"/>
      <c r="E16" s="30"/>
    </row>
    <row r="17" ht="19.5" spans="2:5">
      <c r="B17" s="23"/>
      <c r="C17" s="31"/>
      <c r="D17" s="32"/>
      <c r="E17" s="26"/>
    </row>
    <row r="18" s="1" customFormat="1" ht="95" customHeight="1" spans="2:5">
      <c r="B18" s="34" t="s">
        <v>230</v>
      </c>
      <c r="C18" s="10" t="s">
        <v>231</v>
      </c>
      <c r="D18" s="9" t="s">
        <v>232</v>
      </c>
      <c r="E18" s="11"/>
    </row>
    <row r="19" ht="95" customHeight="1" spans="2:5">
      <c r="B19" s="35" t="s">
        <v>233</v>
      </c>
      <c r="C19" s="36"/>
      <c r="D19" s="37"/>
      <c r="E19" s="38"/>
    </row>
    <row r="20" ht="18.75" spans="4:4">
      <c r="D20" s="39" t="s">
        <v>234</v>
      </c>
    </row>
  </sheetData>
  <mergeCells count="4">
    <mergeCell ref="B8:B9"/>
    <mergeCell ref="C8:C9"/>
    <mergeCell ref="D8:D9"/>
    <mergeCell ref="E8:E9"/>
  </mergeCells>
  <pageMargins left="0.708661417322835" right="0.708661417322835" top="0.748031496062992" bottom="0.748031496062992" header="0.31496062992126" footer="0.31496062992126"/>
  <pageSetup paperSize="9" scale="50" orientation="portrait" horizont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p : p r o p e r t i e s   x m l n s : p = " h t t p : / / s c h e m a s . m i c r o s o f t . c o m / o f f i c e / 2 0 0 6 / m e t a d a t a / p r o p e r t i e s "   x m l n s : x s i = " h t t p : / / w w w . w 3 . o r g / 2 0 0 1 / X M L S c h e m a - i n s t a n c e "   x m l n s : p c = " h t t p : / / s c h e m a s . m i c r o s o f t . c o m / o f f i c e / i n f o p a t h / 2 0 0 7 / P a r t n e r C o n t r o l s " > < d o c u m e n t M a n a g e m e n t > < l c f 7 6 f 1 5 5 c e d 4 d d c b 4 0 9 7 1 3 4 f f 3 c 3 3 2 f   x m l n s = " b 8 1 4 5 d d b - d c 1 3 - 4 0 0 0 - a a b 5 - b a 2 d c 9 0 e 4 7 0 8 " > < T e r m s   x m l n s = " h t t p : / / s c h e m a s . m i c r o s o f t . c o m / o f f i c e / i n f o p a t h / 2 0 0 7 / P a r t n e r C o n t r o l s " > < / T e r m s > < / l c f 7 6 f 1 5 5 c e d 4 d d c b 4 0 9 7 1 3 4 f f 3 c 3 3 2 f > < T a x C a t c h A l l   x m l n s = " 8 4 7 d a c 1 3 - 0 9 6 3 - 4 f 9 2 - 9 0 2 a - c 2 d 3 0 9 a 4 6 1 5 c "   x s i : n i l = " t r u e " / > < / d o c u m e n t M a n a g e m e n t > < / p : p r o p e r t i e s > 
</file>

<file path=customXml/item2.xml>��< ? x m l   v e r s i o n = " 1 . 0 " ? > < c t : c o n t e n t T y p e S c h e m a   c t : _ = " "   m a : _ = " "   m a : c o n t e n t T y p e N a m e = " D o c u m e n t o "   m a : c o n t e n t T y p e I D = " 0 x 0 1 0 1 0 0 5 0 0 5 E D A 9 0 4 F E B E 4 A 9 0 E 3 4 E 7 F E 2 8 6 C 3 D 0 "   m a : c o n t e n t T y p e V e r s i o n = " 1 1 "   m a : c o n t e n t T y p e D e s c r i p t i o n = " C r e a r   n u e v o   d o c u m e n t o . "   m a : c o n t e n t T y p e S c o p e = " "   m a : v e r s i o n I D = " e 3 d 3 c 1 5 a 5 9 f d 0 0 9 a c f c 5 f a 9 7 c 2 d c 3 e 8 2 "   x m l n s : c t = " h t t p : / / s c h e m a s . m i c r o s o f t . c o m / o f f i c e / 2 0 0 6 / m e t a d a t a / c o n t e n t T y p e "   x m l n s : m a = " h t t p : / / s c h e m a s . m i c r o s o f t . c o m / o f f i c e / 2 0 0 6 / m e t a d a t a / p r o p e r t i e s / m e t a A t t r i b u t e s " >  
 < x s d : s c h e m a   t a r g e t N a m e s p a c e = " h t t p : / / s c h e m a s . m i c r o s o f t . c o m / o f f i c e / 2 0 0 6 / m e t a d a t a / p r o p e r t i e s "   m a : r o o t = " t r u e "   m a : f i e l d s I D = " 1 d 1 e e f d 0 e d 6 3 f 6 f 3 e 4 7 d 9 d 1 f 2 5 b d 5 b e a "   n s 2 : _ = " "   n s 3 : _ = " "   x m l n s : x s d = " h t t p : / / w w w . w 3 . o r g / 2 0 0 1 / X M L S c h e m a "   x m l n s : x s = " h t t p : / / w w w . w 3 . o r g / 2 0 0 1 / X M L S c h e m a "   x m l n s : p = " h t t p : / / s c h e m a s . m i c r o s o f t . c o m / o f f i c e / 2 0 0 6 / m e t a d a t a / p r o p e r t i e s "   x m l n s : n s 2 = " b 8 1 4 5 d d b - d c 1 3 - 4 0 0 0 - a a b 5 - b a 2 d c 9 0 e 4 7 0 8 "   x m l n s : n s 3 = " 8 4 7 d a c 1 3 - 0 9 6 3 - 4 f 9 2 - 9 0 2 a - c 2 d 3 0 9 a 4 6 1 5 c " >  
 < x s d : i m p o r t   n a m e s p a c e = " b 8 1 4 5 d d b - d c 1 3 - 4 0 0 0 - a a b 5 - b a 2 d c 9 0 e 4 7 0 8 " / >  
 < x s d : i m p o r t   n a m e s p a c e = " 8 4 7 d a c 1 3 - 0 9 6 3 - 4 f 9 2 - 9 0 2 a - c 2 d 3 0 9 a 4 6 1 5 c " / >  
 < x s d : e l e m e n t   n a m e = " p r o p e r t i e s " >  
 < x s d : c o m p l e x T y p e >  
 < x s d : s e q u e n c e >  
 < x s d : e l e m e n t   n a m e = " d o c u m e n t M a n a g e m e n t " >  
 < x s d : c o m p l e x T y p e >  
 < x s d : a l l >  
 < x s d : e l e m e n t   r e f = " n s 2 : M e d i a S e r v i c e M e t a d a t a "   m i n O c c u r s = " 0 " / >  
 < x s d : e l e m e n t   r e f = " n s 2 : M e d i a S e r v i c e F a s t M e t a d a t a "   m i n O c c u r s = " 0 " / >  
 < x s d : e l e m e n t   r e f = " n s 2 : M e d i a S e r v i c e O b j e c t D e t e c t o r V e r s i o n s "   m i n O c c u r s = " 0 " / >  
 < x s d : e l e m e n t   r e f = " n s 2 : l c f 7 6 f 1 5 5 c e d 4 d d c b 4 0 9 7 1 3 4 f f 3 c 3 3 2 f "   m i n O c c u r s = " 0 " / >  
 < x s d : e l e m e n t   r e f = " n s 3 : T a x C a t c h A l l "   m i n O c c u r s = " 0 " / >  
 < x s d : e l e m e n t   r e f = " n s 2 : M e d i a S e r v i c e S e a r c h P r o p e r t i e s "   m i n O c c u r s = " 0 " / >  
 < x s d : e l e m e n t   r e f = " n s 2 : M e d i a S e r v i c e D a t e T a k e n "   m i n O c c u r s = " 0 " / >  
 < x s d : e l e m e n t   r e f = " n s 2 : M e d i a S e r v i c e O C R "   m i n O c c u r s = " 0 " / >  
 < x s d : e l e m e n t   r e f = " n s 2 : M e d i a S e r v i c e G e n e r a t i o n T i m e "   m i n O c c u r s = " 0 " / >  
 < x s d : e l e m e n t   r e f = " n s 2 : M e d i a S e r v i c e E v e n t H a s h C o d e "   m i n O c c u r s = " 0 " / >  
 < / x s d : a l l >  
 < / x s d : c o m p l e x T y p e >  
 < / x s d : e l e m e n t >  
 < / x s d : s e q u e n c e >  
 < / x s d : c o m p l e x T y p e >  
 < / x s d : e l e m e n t >  
 < / x s d : s c h e m a >  
 < x s d : s c h e m a   t a r g e t N a m e s p a c e = " b 8 1 4 5 d d b - d c 1 3 - 4 0 0 0 - a a b 5 - b a 2 d c 9 0 e 4 7 0 8 " 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M e d i a S e r v i c e M e t a d a t a "   m a : i n d e x = " 8 "   n i l l a b l e = " t r u e "   m a : d i s p l a y N a m e = " M e d i a S e r v i c e M e t a d a t a "   m a : h i d d e n = " t r u e "   m a : i n t e r n a l N a m e = " M e d i a S e r v i c e M e t a d a t a "   m a : r e a d O n l y = " t r u e " >  
 < x s d : s i m p l e T y p e >  
 < x s d : r e s t r i c t i o n   b a s e = " d m s : N o t e " / >  
 < / x s d : s i m p l e T y p e >  
 < / x s d : e l e m e n t >  
 < x s d : e l e m e n t   n a m e = " M e d i a S e r v i c e F a s t M e t a d a t a "   m a : i n d e x = " 9 "   n i l l a b l e = " t r u e "   m a : d i s p l a y N a m e = " M e d i a S e r v i c e F a s t M e t a d a t a "   m a : h i d d e n = " t r u e "   m a : i n t e r n a l N a m e = " M e d i a S e r v i c e F a s t M e t a d a t a "   m a : r e a d O n l y = " t r u e " >  
 < x s d : s i m p l e T y p e >  
 < x s d : r e s t r i c t i o n   b a s e = " d m s : N o t e " / >  
 < / x s d : s i m p l e T y p e >  
 < / x s d : e l e m e n t >  
 < x s d : e l e m e n t   n a m e = " M e d i a S e r v i c e O b j e c t D e t e c t o r V e r s i o n s "   m a : i n d e x = " 1 0 "   n i l l a b l e = " t r u e "   m a : d i s p l a y N a m e = " M e d i a S e r v i c e O b j e c t D e t e c t o r V e r s i o n s "   m a : h i d d e n = " t r u e "   m a : i n d e x e d = " t r u e "   m a : i n t e r n a l N a m e = " M e d i a S e r v i c e O b j e c t D e t e c t o r V e r s i o n s "   m a : r e a d O n l y = " t r u e " >  
 < x s d : s i m p l e T y p e >  
 < x s d : r e s t r i c t i o n   b a s e = " d m s : T e x t " / >  
 < / x s d : s i m p l e T y p e >  
 < / x s d : e l e m e n t >  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a 6 d 5 4 d 1 b - f d 6 e - 4 2 9 1 - 8 5 5 d - 3 2 a 6 1 7 2 5 5 9 3 c "   m a : t e r m S e t I d = " 0 9 8 1 4 c d 3 - 5 6 8 e - f e 9 0 - 9 8 1 4 - 8 d 6 2 1 f f 8 f b 8 4 "   m a : a n c h o r I d = " f b a 5 4 f b 3 - c 3 e 1 - f e 8 1 - a 7 7 6 - c a 4 b 6 9 1 4 8 c 4 d "   m a : o p e n = " t r u e "   m a : i s K e y w o r d = " f a l s e " >  
 < x s d : c o m p l e x T y p e >  
 < x s d : s e q u e n c e >  
 < x s d : e l e m e n t   r e f = " p c : T e r m s "   m i n O c c u r s = " 0 "   m a x O c c u r s = " 1 " > < / x s d : e l e m e n t >  
 < / x s d : s e q u e n c e >  
 < / x s d : c o m p l e x T y p e >  
 < / x s d : e l e m e n t >  
 < x s d : e l e m e n t   n a m e = " M e d i a S e r v i c e S e a r c h P r o p e r t i e s "   m a : i n d e x = " 1 4 "   n i l l a b l e = " t r u e "   m a : d i s p l a y N a m e = " M e d i a S e r v i c e S e a r c h P r o p e r t i e s "   m a : h i d d e n = " t r u e "   m a : i n t e r n a l N a m e = " M e d i a S e r v i c e S e a r c h P r o p e r t i e s "   m a : r e a d O n l y = " t r u e " >  
 < x s d : s i m p l e T y p e >  
 < x s d : r e s t r i c t i o n   b a s e = " d m s : N o t e " / >  
 < / x s d : s i m p l e T y p e >  
 < / x s d : e l e m e n t >  
 < x s d : e l e m e n t   n a m e = " M e d i a S e r v i c e D a t e T a k e n "   m a : i n d e x = " 1 5 "   n i l l a b l e = " t r u e "   m a : d i s p l a y N a m e = " M e d i a S e r v i c e D a t e T a k e n "   m a : h i d d e n = " t r u e "   m a : i n d e x e d = " t r u e "   m a : i n t e r n a l N a m e = " M e d i a S e r v i c e D a t e T a k e n "   m a : r e a d O n l y = " t r u e " >  
 < x s d : s i m p l e T y p e >  
 < x s d : r e s t r i c t i o n   b a s e = " d m s : T e x t " / >  
 < / x s d : s i m p l e T y p e >  
 < / x s d : e l e m e n t >  
 < x s d : e l e m e n t   n a m e = " M e d i a S e r v i c e O C R "   m a : i n d e x = " 1 6 "   n i l l a b l e = " t r u e "   m a : d i s p l a y N a m e = " E x t r a c t e d   T e x t "   m a : i n t e r n a l N a m e = " M e d i a S e r v i c e O C R "   m a : r e a d O n l y = " t r u e " >  
 < x s d : s i m p l e T y p e >  
 < x s d : r e s t r i c t i o n   b a s e = " d m s : N o t e " >  
 < x s d : m a x L e n g t h   v a l u e = " 2 5 5 " / >  
 < / x s d : r e s t r i c t i o n >  
 < / x s d : s i m p l e T y p e >  
 < / x s d : e l e m e n t >  
 < x s d : e l e m e n t   n a m e = " M e d i a S e r v i c e G e n e r a t i o n T i m e "   m a : i n d e x = " 1 7 "   n i l l a b l e = " t r u e "   m a : d i s p l a y N a m e = " M e d i a S e r v i c e G e n e r a t i o n T i m e "   m a : h i d d e n = " t r u e "   m a : i n t e r n a l N a m e = " M e d i a S e r v i c e G e n e r a t i o n T i m e "   m a : r e a d O n l y = " t r u e " >  
 < x s d : s i m p l e T y p e >  
 < x s d : r e s t r i c t i o n   b a s e = " d m s : T e x t " / >  
 < / x s d : s i m p l e T y p e >  
 < / x s d : e l e m e n t >  
 < x s d : e l e m e n t   n a m e = " M e d i a S e r v i c e E v e n t H a s h C o d e "   m a : i n d e x = " 1 8 "   n i l l a b l e = " t r u e "   m a : d i s p l a y N a m e = " M e d i a S e r v i c e E v e n t H a s h C o d e "   m a : h i d d e n = " t r u e "   m a : i n t e r n a l N a m e = " M e d i a S e r v i c e E v e n t H a s h C o d e "   m a : r e a d O n l y = " t r u e " >  
 < x s d : s i m p l e T y p e >  
 < x s d : r e s t r i c t i o n   b a s e = " d m s : T e x t " / >  
 < / x s d : s i m p l e T y p e >  
 < / x s d : e l e m e n t >  
 < / x s d : s c h e m a >  
 < x s d : s c h e m a   t a r g e t N a m e s p a c e = " 8 4 7 d a c 1 3 - 0 9 6 3 - 4 f 9 2 - 9 0 2 a - c 2 d 3 0 9 a 4 6 1 5 c "   e l e m e n t F o r m D e f a u l t = " q u a l i f i e d "   x m l n s : x s d = " h t t p : / / w w w . w 3 . o r g / 2 0 0 1 / X M L S c h e m a "   x m l n s : x s = " h t t p : / / w w w . w 3 . o r g / 2 0 0 1 / X M L S c h e m a "   x m l n s : d m s = " h t t p : / / s c h e m a s . m i c r o s o f t . c o m / o f f i c e / 2 0 0 6 / d o c u m e n t M a n a g e m e n t / t y p e s "   x m l n s : p c = " h t t p : / / s c h e m a s . m i c r o s o f t . c o m / o f f i c e / i n f o p a t h / 2 0 0 7 / P a r t n e r C o n t r o l s " >  
 < x s d : i m p o r t   n a m e s p a c e = " h t t p : / / s c h e m a s . m i c r o s o f t . c o m / o f f i c e / 2 0 0 6 / d o c u m e n t M a n a g e m e n t / t y p e s " / >  
 < x s d : i m p o r t   n a m e s p a c e = " h t t p : / / s c h e m a s . m i c r o s o f t . c o m / o f f i c e / i n f o p a t h / 2 0 0 7 / P a r t n e r C o n t r o l s " / >  
 < x s d : e l e m e n t   n a m e = " T a x C a t c h A l l "   m a : i n d e x = " 1 3 "   n i l l a b l e = " t r u e "   m a : d i s p l a y N a m e = " T a x o n o m y   C a t c h   A l l   C o l u m n "   m a : h i d d e n = " t r u e "   m a : l i s t = " { e 9 e 0 b 3 3 9 - 7 0 8 6 - 4 2 f 6 - 9 1 f 4 - 1 d c 7 c 6 e 6 2 3 d b } "   m a : i n t e r n a l N a m e = " T a x C a t c h A l l "   m a : s h o w F i e l d = " C a t c h A l l D a t a "   m a : w e b = " 8 4 7 d a c 1 3 - 0 9 6 3 - 4 f 9 2 - 9 0 2 a - c 2 d 3 0 9 a 4 6 1 5 c " >  
 < x s d : c o m p l e x T y p e >  
 < x s d : c o m p l e x C o n t e n t >  
 < x s d : e x t e n s i o n   b a s e = " d m s : M u l t i C h o i c e L o o k u p " >  
 < x s d : s e q u e n c e >  
 < x s d : e l e m e n t   n a m e = " V a l u e "   t y p e = " d m s : L o o k u p "   m a x O c c u r s = " u n b o u n d e d "   m i n O c c u r s = " 0 "   n i l l a b l e = " t r u e " / >  
 < / x s d : s e q u e n c e >  
 < / x s d : e x t e n s i o n >  
 < / x s d : c o m p l e x C o n t e n t >  
 < / x s d : c o m p l e x T y p e >  
 < / x s d : e l e m e n t >  
 < / x s d : s c h e m a >  
 < x s d : s c h e m a   t a r g e t N a m e s p a c e = " h t t p : / / s c h e m a s . o p e n x m l f o r m a t s . o r g / p a c k a g e / 2 0 0 6 / m e t a d a t a / c o r e - p r o p e r t i e s "   e l e m e n t F o r m D e f a u l t = " q u a l i f i e d "   a t t r i b u t e F o r m D e f a u l t = " u n q u a l i f i e d "   b l o c k D e f a u l t = " # a l l "   x m l n s = " h t t p : / / s c h e m a s . o p e n x m l f o r m a t s . o r g / p a c k a g e / 2 0 0 6 / m e t a d a t a / c o r e - p r o p e r t i e s "   x m l n s : x s d = " h t t p : / / w w w . w 3 . o r g / 2 0 0 1 / X M L S c h e m a "   x m l n s : x s i = " h t t p : / / w w w . w 3 . o r g / 2 0 0 1 / X M L S c h e m a - i n s t a n c e "   x m l n s : d c = " h t t p : / / p u r l . o r g / d c / e l e m e n t s / 1 . 1 / "   x m l n s : d c t e r m s = " h t t p : / / p u r l . o r g / d c / t e r m s / "   x m l n s : o d o c = " h t t p : / / s c h e m a s . m i c r o s o f t . c o m / i n t e r n a l / o b d " >  
 < x s d : i m p o r t   n a m e s p a c e = " h t t p : / / p u r l . o r g / d c / e l e m e n t s / 1 . 1 / "   s c h e m a L o c a t i o n = " h t t p : / / d u b l i n c o r e . o r g / s c h e m a s / x m l s / q d c / 2 0 0 3 / 0 4 / 0 2 / d c . x s d " / >  
 < x s d : i m p o r t   n a m e s p a c e = " h t t p : / / p u r l . o r g / d c / t e r m s / "   s c h e m a L o c a t i o n = " h t t p : / / d u b l i n c o r e . o r g / s c h e m a s / x m l s / q d c / 2 0 0 3 / 0 4 / 0 2 / d c t e r m s . x s d " / >  
 < x s d : e l e m e n t   n a m e = " c o r e P r o p e r t i e s "   t y p e = " C T _ c o r e P r o p e r t i e s " / >  
 < x s d : c o m p l e x T y p e   n a m e = " C T _ c o r e P r o p e r t i e s " >  
 < x s d : a l l >  
 < x s d : e l e m e n t   r e f = " d c : c r e a t o r "   m i n O c c u r s = " 0 "   m a x O c c u r s = " 1 " / >  
 < x s d : e l e m e n t   r e f = " d c t e r m s : c r e a t e d "   m i n O c c u r s = " 0 "   m a x O c c u r s = " 1 " / >  
 < x s d : e l e m e n t   r e f = " d c : i d e n t i f i e r "   m i n O c c u r s = " 0 "   m a x O c c u r s = " 1 " / >  
 < x s d : e l e m e n t   n a m e = " c o n t e n t T y p e "   m i n O c c u r s = " 0 "   m a x O c c u r s = " 1 "   t y p e = " x s d : s t r i n g "   m a : i n d e x = " 0 "   m a : d i s p l a y N a m e = " T i p o   d e   c o n t e n i d o " / >  
 < x s d : e l e m e n t   r e f = " d c : t i t l e "   m i n O c c u r s = " 0 "   m a x O c c u r s = " 1 "   m a : i n d e x = " 4 "   m a : d i s p l a y N a m e = " T � t u l o " / >  
 < x s d : e l e m e n t   r e f = " d c : s u b j e c t "   m i n O c c u r s = " 0 "   m a x O c c u r s = " 1 " / >  
 < x s d : e l e m e n t   r e f = " d c : d e s c r i p t i o n "   m i n O c c u r s = " 0 "   m a x O c c u r s = " 1 " / >  
 < x s d : e l e m e n t   n a m e = " k e y w o r d s "   m i n O c c u r s = " 0 "   m a x O c c u r s = " 1 "   t y p e = " x s d : s t r i n g " / >  
 < x s d : e l e m e n t   r e f = " d c : l a n g u a g e "   m i n O c c u r s = " 0 "   m a x O c c u r s = " 1 " / >  
 < x s d : e l e m e n t   n a m e = " c a t e g o r y "   m i n O c c u r s = " 0 "   m a x O c c u r s = " 1 "   t y p e = " x s d : s t r i n g " / >  
 < x s d : e l e m e n t   n a m e = " v e r s i o n "   m i n O c c u r s = " 0 "   m a x O c c u r s = " 1 "   t y p e = " x s d : s t r i n g " / >  
 < x s d : e l e m e n t   n a m e = " r e v i s i o n "   m i n O c c u r s = " 0 "   m a x O c c u r s = " 1 "   t y p e = " x s d : s t r i n g " >  
 < x s d : a n n o t a t i o n >  
 < x s d : d o c u m e n t a t i o n >  
                                                 T h i s   v a l u e   i n d i c a t e s   t h e   n u m b e r   o f   s a v e s   o r   r e v i s i o n s .   T h e   a p p l i c a t i o n   i s   r e s p o n s i b l e   f o r   u p d a t i n g   t h i s   v a l u e   a f t e r   e a c h   r e v i s i o n .  
                                         < / x s d : d o c u m e n t a t i o n >  
 < / x s d : a n n o t a t i o n >  
 < / x s d : e l e m e n t >  
 < x s d : e l e m e n t   n a m e = " l a s t M o d i f i e d B y "   m i n O c c u r s = " 0 "   m a x O c c u r s = " 1 "   t y p e = " x s d : s t r i n g " / >  
 < x s d : e l e m e n t   r e f = " d c t e r m s : m o d i f i e d "   m i n O c c u r s = " 0 "   m a x O c c u r s = " 1 " / >  
 < x s d : e l e m e n t   n a m e = " c o n t e n t S t a t u s "   m i n O c c u r s = " 0 "   m a x O c c u r s = " 1 "   t y p e = " x s d : s t r i n g " / >  
 < / x s d : a l l >  
 < / x s d : c o m p l e x T y p e >  
 < / x s d : s c h e m a >  
 < x s : s c h e m a   t a r g e t N a m e s p a c e = " h t t p : / / s c h e m a s . m i c r o s o f t . c o m / o f f i c e / i n f o p a t h / 2 0 0 7 / P a r t n e r C o n t r o l s "   e l e m e n t F o r m D e f a u l t = " q u a l i f i e d "   a t t r i b u t e F o r m D e f a u l t = " u n q u a l i f i e d "   x m l n s : p c = " h t t p : / / s c h e m a s . m i c r o s o f t . c o m / o f f i c e / i n f o p a t h / 2 0 0 7 / P a r t n e r C o n t r o l s "   x m l n s : x s = " h t t p : / / w w w . w 3 . o r g / 2 0 0 1 / X M L S c h e m a " >  
 < x s : e l e m e n t   n a m e = " P e r s o n " >  
 < x s : c o m p l e x T y p e >  
 < x s : s e q u e n c e >  
 < x s : e l e m e n t   r e f = " p c : D i s p l a y N a m e "   m i n O c c u r s = " 0 " > < / x s : e l e m e n t >  
 < x s : e l e m e n t   r e f = " p c : A c c o u n t I d "   m i n O c c u r s = " 0 " > < / x s : e l e m e n t >  
 < x s : e l e m e n t   r e f = " p c : A c c o u n t T y p e "   m i n O c c u r s = " 0 " > < / x s : e l e m e n t >  
 < / x s : s e q u e n c e >  
 < / x s : c o m p l e x T y p e >  
 < / x s : e l e m e n t >  
 < x s : e l e m e n t   n a m e = " D i s p l a y N a m e "   t y p e = " x s : s t r i n g " > < / x s : e l e m e n t >  
 < x s : e l e m e n t   n a m e = " A c c o u n t I d "   t y p e = " x s : s t r i n g " > < / x s : e l e m e n t >  
 < x s : e l e m e n t   n a m e = " A c c o u n t T y p e "   t y p e = " x s : s t r i n g " > < / x s : e l e m e n t >  
 < x s : e l e m e n t   n a m e = " B D C A s s o c i a t e d E n t i t y " >  
 < x s : c o m p l e x T y p e >  
 < x s : s e q u e n c e >  
 < x s : e l e m e n t   r e f = " p c : B D C E n t i t y "   m i n O c c u r s = " 0 "   m a x O c c u r s = " u n b o u n d e d " > < / x s : e l e m e n t >  
 < / x s : s e q u e n c e >  
 < x s : a t t r i b u t e   r e f = " p c : E n t i t y N a m e s p a c e " > < / x s : a t t r i b u t e >  
 < x s : a t t r i b u t e   r e f = " p c : E n t i t y N a m e " > < / x s : a t t r i b u t e >  
 < x s : a t t r i b u t e   r e f = " p c : S y s t e m I n s t a n c e N a m e " > < / x s : a t t r i b u t e >  
 < x s : a t t r i b u t e   r e f = " p c : A s s o c i a t i o n N a m e " > < / x s : a t t r i b u t e >  
 < / x s : c o m p l e x T y p e >  
 < / x s : e l e m e n t >  
 < x s : a t t r i b u t e   n a m e = " E n t i t y N a m e s p a c e "   t y p e = " x s : s t r i n g " > < / x s : a t t r i b u t e >  
 < x s : a t t r i b u t e   n a m e = " E n t i t y N a m e "   t y p e = " x s : s t r i n g " > < / x s : a t t r i b u t e >  
 < x s : a t t r i b u t e   n a m e = " S y s t e m I n s t a n c e N a m e "   t y p e = " x s : s t r i n g " > < / x s : a t t r i b u t e >  
 < x s : a t t r i b u t e   n a m e = " A s s o c i a t i o n N a m e "   t y p e = " x s : s t r i n g " > < / x s : a t t r i b u t e >  
 < x s : e l e m e n t   n a m e = " B D C E n t i t y " >  
 < x s : c o m p l e x T y p e >  
 < x s : s e q u e n c e >  
 < x s : e l e m e n t   r e f = " p c : E n t i t y D i s p l a y N a m e "   m i n O c c u r s = " 0 " > < / x s : e l e m e n t >  
 < x s : e l e m e n t   r e f = " p c : E n t i t y I n s t a n c e R e f e r e n c e "   m i n O c c u r s = " 0 " > < / x s : e l e m e n t >  
 < x s : e l e m e n t   r e f = " p c : E n t i t y I d 1 "   m i n O c c u r s = " 0 " > < / x s : e l e m e n t >  
 < x s : e l e m e n t   r e f = " p c : E n t i t y I d 2 "   m i n O c c u r s = " 0 " > < / x s : e l e m e n t >  
 < x s : e l e m e n t   r e f = " p c : E n t i t y I d 3 "   m i n O c c u r s = " 0 " > < / x s : e l e m e n t >  
 < x s : e l e m e n t   r e f = " p c : E n t i t y I d 4 "   m i n O c c u r s = " 0 " > < / x s : e l e m e n t >  
 < x s : e l e m e n t   r e f = " p c : E n t i t y I d 5 "   m i n O c c u r s = " 0 " > < / x s : e l e m e n t >  
 < / x s : s e q u e n c e >  
 < / x s : c o m p l e x T y p e >  
 < / x s : e l e m e n t >  
 < x s : e l e m e n t   n a m e = " E n t i t y D i s p l a y N a m e "   t y p e = " x s : s t r i n g " > < / x s : e l e m e n t >  
 < x s : e l e m e n t   n a m e = " E n t i t y I n s t a n c e R e f e r e n c e "   t y p e = " x s : s t r i n g " > < / x s : e l e m e n t >  
 < x s : e l e m e n t   n a m e = " E n t i t y I d 1 "   t y p e = " x s : s t r i n g " > < / x s : e l e m e n t >  
 < x s : e l e m e n t   n a m e = " E n t i t y I d 2 "   t y p e = " x s : s t r i n g " > < / x s : e l e m e n t >  
 < x s : e l e m e n t   n a m e = " E n t i t y I d 3 "   t y p e = " x s : s t r i n g " > < / x s : e l e m e n t >  
 < x s : e l e m e n t   n a m e = " E n t i t y I d 4 "   t y p e = " x s : s t r i n g " > < / x s : e l e m e n t >  
 < x s : e l e m e n t   n a m e = " E n t i t y I d 5 "   t y p e = " x s : s t r i n g " > < / x s : e l e m e n t >  
 < x s : e l e m e n t   n a m e = " T e r m s " >  
 < x s : c o m p l e x T y p e >  
 < x s : s e q u e n c e >  
 < x s : e l e m e n t   r e f = " p c : T e r m I n f o "   m i n O c c u r s = " 0 "   m a x O c c u r s = " u n b o u n d e d " > < / x s : e l e m e n t >  
 < / x s : s e q u e n c e >  
 < / x s : c o m p l e x T y p e >  
 < / x s : e l e m e n t >  
 < x s : e l e m e n t   n a m e = " T e r m I n f o " >  
 < x s : c o m p l e x T y p e >  
 < x s : s e q u e n c e >  
 < x s : e l e m e n t   r e f = " p c : T e r m N a m e "   m i n O c c u r s = " 0 " > < / x s : e l e m e n t >  
 < x s : e l e m e n t   r e f = " p c : T e r m I d "   m i n O c c u r s = " 0 " > < / x s : e l e m e n t >  
 < / x s : s e q u e n c e >  
 < / x s : c o m p l e x T y p e >  
 < / x s : e l e m e n t >  
 < x s : e l e m e n t   n a m e = " T e r m N a m e "   t y p e = " x s : s t r i n g " > < / x s : e l e m e n t >  
 < x s : e l e m e n t   n a m e = " T e r m I d "   t y p e = " x s : s t r i n g " > < / x s : e l e m e n t >  
 < / x s : s c h e m a >  
 < / c t : c o n t e n t T y p e S c h e m a > 
</file>

<file path=customXml/item3.xml>��< ? m s o - c o n t e n t T y p e ? > < F o r m T e m p l a t e s   x m l n s = " h t t p : / / s c h e m a s . m i c r o s o f t . c o m / s h a r e p o i n t / v 3 / c o n t e n t t y p e / f o r m s " > < D i s p l a y > D o c u m e n t L i b r a r y F o r m < / D i s p l a y > < E d i t > D o c u m e n t L i b r a r y F o r m < / E d i t > < N e w > D o c u m e n t L i b r a r y F o r m < / N e w > < / F o r m T e m p l a t e s > 
</file>

<file path=customXml/itemProps1.xml><?xml version="1.0" encoding="utf-8"?>
<ds:datastoreItem xmlns:ds="http://schemas.openxmlformats.org/officeDocument/2006/customXml" ds:itemID="{6BD99083-2E12-4D90-A075-6B89E2E7EEF2}">
  <ds:schemaRefs/>
</ds:datastoreItem>
</file>

<file path=customXml/itemProps2.xml><?xml version="1.0" encoding="utf-8"?>
<ds:datastoreItem xmlns:ds="http://schemas.openxmlformats.org/officeDocument/2006/customXml" ds:itemID="{50825008-160D-46B0-B223-88AB9D327D27}">
  <ds:schemaRefs/>
</ds:datastoreItem>
</file>

<file path=customXml/itemProps3.xml><?xml version="1.0" encoding="utf-8"?>
<ds:datastoreItem xmlns:ds="http://schemas.openxmlformats.org/officeDocument/2006/customXml" ds:itemID="{AA361FDC-A999-4154-A62C-1DF3A2B97960}">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2</vt:i4>
      </vt:variant>
    </vt:vector>
  </HeadingPairs>
  <TitlesOfParts>
    <vt:vector size="2" baseType="lpstr">
      <vt:lpstr>TCM-43 Agenda </vt:lpstr>
      <vt:lpstr>Outline of Satellite Meeting</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user</cp:lastModifiedBy>
  <dcterms:created xsi:type="dcterms:W3CDTF">2017-10-23T07:23:00Z</dcterms:created>
  <cp:lastPrinted>2025-04-15T08:58:00Z</cp:lastPrinted>
  <dcterms:modified xsi:type="dcterms:W3CDTF">2025-05-19T13:21:22Z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0x0101005005EDA904FEBE4A90E34E7FE286C3D0</vt:lpwstr>
  </property>
  <property fmtid="{D5CDD505-2E9C-101B-9397-08002B2CF9AE}" pid="3" name="MediaServiceImageTags">
    <vt:lpwstr/>
  </property>
  <property fmtid="{D5CDD505-2E9C-101B-9397-08002B2CF9AE}" pid="4" name="ICV">
    <vt:lpwstr>FD64A4A9E0A94EAFBCB15825BA755D48_13</vt:lpwstr>
  </property>
  <property fmtid="{D5CDD505-2E9C-101B-9397-08002B2CF9AE}" pid="5" name="KSOProductBuildVer">
    <vt:lpwstr>1041-12.2.0.13431</vt:lpwstr>
  </property>
</Properties>
</file>